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едеральный бюджет" sheetId="1" r:id="rId1"/>
    <sheet name="Местный бюджет" sheetId="2" r:id="rId2"/>
    <sheet name="Информация о поставках" sheetId="3" r:id="rId3"/>
  </sheets>
  <definedNames/>
  <calcPr fullCalcOnLoad="1"/>
</workbook>
</file>

<file path=xl/sharedStrings.xml><?xml version="1.0" encoding="utf-8"?>
<sst xmlns="http://schemas.openxmlformats.org/spreadsheetml/2006/main" count="637" uniqueCount="358">
  <si>
    <r>
      <t xml:space="preserve">Информация о расходовании средств </t>
    </r>
    <r>
      <rPr>
        <b/>
        <sz val="12"/>
        <rFont val="Times New Roman"/>
        <family val="1"/>
      </rPr>
      <t>федерального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 _________города Челябинска_____
                                                                      </t>
    </r>
  </si>
  <si>
    <t>по состоянию на 01.08.2013</t>
  </si>
  <si>
    <t>заполняется в тысячах рублей</t>
  </si>
  <si>
    <t>№ п/п</t>
  </si>
  <si>
    <t xml:space="preserve">Краткое наименование общеобразовательного учреждения </t>
  </si>
  <si>
    <t>Количество обучающихся</t>
  </si>
  <si>
    <t xml:space="preserve">Приобретение оборудования </t>
  </si>
  <si>
    <t xml:space="preserve">Приобре-тение транс-портных средств для перевоз-ки обучаю-щихся </t>
  </si>
  <si>
    <t xml:space="preserve">Пополнение фондов библиотек общеобра-зовательных учреждений </t>
  </si>
  <si>
    <t xml:space="preserve">Развитие школьной инфраструктуры </t>
  </si>
  <si>
    <t>Повышение ква-лификации, про-фессиональная переподготовка руководителей общеобразова-тельных учреж-дений и учителей (за исключением командировоч-ных расходов)</t>
  </si>
  <si>
    <t>Модернизация общеобразовательных учреждений путём организации в них дистанционного обучения для обучающихся</t>
  </si>
  <si>
    <t>Осуществление мер, направлен-ных на энерго-сбережение в общеобразо-вательном учреждении</t>
  </si>
  <si>
    <t>Проведе-ние капи-тального ремонта обще-обра-зователь-ных уч-режде-ний</t>
  </si>
  <si>
    <t>Проведе-ние ре-конструкции общеоб-разова-тельных учреж-дений</t>
  </si>
  <si>
    <t>Итого</t>
  </si>
  <si>
    <t>Учебно-лаборатор-ное</t>
  </si>
  <si>
    <t>Учебно-производ-ственное</t>
  </si>
  <si>
    <t>Спортив-ное</t>
  </si>
  <si>
    <t>Спортивный инвентарь</t>
  </si>
  <si>
    <t>Компью-терное</t>
  </si>
  <si>
    <t>Для организа-ции медицин-ского обслу-живания обучающихся</t>
  </si>
  <si>
    <t xml:space="preserve"> Для школьных столовых</t>
  </si>
  <si>
    <t>Закупка оборудования для проведе-ния государ-ственной (итоговой ) аттестации</t>
  </si>
  <si>
    <t>Текущий ремонт с целью обеспече-ния выполнения требований к сани-тарно-бытовым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</si>
  <si>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</si>
  <si>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 xml:space="preserve">Увеличение пропускной способности и оплата интернет-трафика </t>
  </si>
  <si>
    <t xml:space="preserve">Обновление програм-много обеспечения </t>
  </si>
  <si>
    <t xml:space="preserve">Приобретение электронных образователь-ных ресурсов </t>
  </si>
  <si>
    <t>МАОУ № 5</t>
  </si>
  <si>
    <t>МАОУ № 6</t>
  </si>
  <si>
    <t>МАОУ № 21</t>
  </si>
  <si>
    <t>МАОУ гимназия № 23</t>
  </si>
  <si>
    <t>МАОУ № 25</t>
  </si>
  <si>
    <t>МАОУ № 36</t>
  </si>
  <si>
    <t>МАОУ № 50</t>
  </si>
  <si>
    <t>МАОУ № 78</t>
  </si>
  <si>
    <t>МАОУ лицей № 97</t>
  </si>
  <si>
    <t>МАОУ № 104</t>
  </si>
  <si>
    <t>МАОУ № 123</t>
  </si>
  <si>
    <t>МАОУ № 124</t>
  </si>
  <si>
    <t>МАОУ № 135</t>
  </si>
  <si>
    <t>МАОУ № 154</t>
  </si>
  <si>
    <t>МАОУ № 477</t>
  </si>
  <si>
    <t>МБОУ №  54</t>
  </si>
  <si>
    <t>МБОУ №  87</t>
  </si>
  <si>
    <t>МБОУ №  109</t>
  </si>
  <si>
    <t>МБОУ №  129</t>
  </si>
  <si>
    <t>МБОУ №  150</t>
  </si>
  <si>
    <t>МБОУ №  151</t>
  </si>
  <si>
    <t>МБСКОУ №7</t>
  </si>
  <si>
    <t>МБСКОУ школа-интернат № 11</t>
  </si>
  <si>
    <t>МБОУ ЦПМСС</t>
  </si>
  <si>
    <t>МБОУ СОШ № 3</t>
  </si>
  <si>
    <t>МБОУ СОШ № 4</t>
  </si>
  <si>
    <t>МБОУ СОШ № 12</t>
  </si>
  <si>
    <t>МАОУ СОШ № 13</t>
  </si>
  <si>
    <t>МБОУ СОШ № 22</t>
  </si>
  <si>
    <t>МАОУ гимназия № 26</t>
  </si>
  <si>
    <t>МБОУ СОШ № 28</t>
  </si>
  <si>
    <t>МАОУ лицей № 35</t>
  </si>
  <si>
    <t>МАОУ СОШ № 41</t>
  </si>
  <si>
    <t>МБОУ СОШ № 45</t>
  </si>
  <si>
    <t>МБОУ СОШ № 89</t>
  </si>
  <si>
    <t>МАОУ гиназия № 93</t>
  </si>
  <si>
    <t>МБОУ НОШ № 95</t>
  </si>
  <si>
    <t>МБОУ СОШ № 115</t>
  </si>
  <si>
    <t>МБОУ СОШ № 118</t>
  </si>
  <si>
    <t>МБОУ СОШ № 137</t>
  </si>
  <si>
    <t>МАОУ СОШ № 152</t>
  </si>
  <si>
    <t>МСКОУ №72</t>
  </si>
  <si>
    <t>МАОУ № 14</t>
  </si>
  <si>
    <t>МАОУ № 24</t>
  </si>
  <si>
    <t>МБОУ № 33</t>
  </si>
  <si>
    <t>МБОУ № 42</t>
  </si>
  <si>
    <t>МБСКОУ № 57</t>
  </si>
  <si>
    <t>МБОУ № 61</t>
  </si>
  <si>
    <t>МБОУ № 70</t>
  </si>
  <si>
    <t>МБОУ № 71</t>
  </si>
  <si>
    <t>МАОУ № 73</t>
  </si>
  <si>
    <t>МАОУ № 74</t>
  </si>
  <si>
    <t>МАОУ № 82</t>
  </si>
  <si>
    <t>МБОУ № 88</t>
  </si>
  <si>
    <t>МАОУ № 91</t>
  </si>
  <si>
    <t>МБОУ № 92</t>
  </si>
  <si>
    <t>МАОУ № 94</t>
  </si>
  <si>
    <t>МАОУ № 96</t>
  </si>
  <si>
    <t>МБОУ № 103</t>
  </si>
  <si>
    <t>МБОУ № 140</t>
  </si>
  <si>
    <t>МБОУ № 141</t>
  </si>
  <si>
    <t>МБОУ интернат № 3</t>
  </si>
  <si>
    <t>МБОУ школа-интернат № 10</t>
  </si>
  <si>
    <t>МАОУ СОШ № 15</t>
  </si>
  <si>
    <t>МБОУ СОШ № 17</t>
  </si>
  <si>
    <t>МАОУ СОШ № 43</t>
  </si>
  <si>
    <t>МБОУ СОШ № 53</t>
  </si>
  <si>
    <t>МАОУ СОШ № 56</t>
  </si>
  <si>
    <t>МБОУ СОШ № 58</t>
  </si>
  <si>
    <t>МАОУ гимназия № 80</t>
  </si>
  <si>
    <t>МАОУ СОШ № 98</t>
  </si>
  <si>
    <t>МБОУ СОШ № 105</t>
  </si>
  <si>
    <t>МБОУ СОШ № 110</t>
  </si>
  <si>
    <t>МБОУ СОШ № 121</t>
  </si>
  <si>
    <t>МБОУ СОШ № 131</t>
  </si>
  <si>
    <t>МАОУ лицей № 142</t>
  </si>
  <si>
    <t>МБОУ СОШ № 144</t>
  </si>
  <si>
    <t>МАОУ СОШ № 145</t>
  </si>
  <si>
    <t>МСКОУ СКОШ интернат № 12</t>
  </si>
  <si>
    <t>МСКОУ СКОШ 83</t>
  </si>
  <si>
    <t>МБВСОУ ВСОШ № 17</t>
  </si>
  <si>
    <t>МБОУ СОШ № 18</t>
  </si>
  <si>
    <t>МБОУ СОШ № 19</t>
  </si>
  <si>
    <t>МБОУ СОШ № 38</t>
  </si>
  <si>
    <t>МБОУ СОШ № 39</t>
  </si>
  <si>
    <t>МБОУ Гимназия № 48</t>
  </si>
  <si>
    <t>МБОУ СОШ № 52</t>
  </si>
  <si>
    <t>МАОУ СОШ № 59</t>
  </si>
  <si>
    <t>МАОУ СОШ № 62</t>
  </si>
  <si>
    <t>МБОУ СОШ № 81</t>
  </si>
  <si>
    <t>МАОУ СОШ № 84</t>
  </si>
  <si>
    <t>МБОУ СОШ № 86</t>
  </si>
  <si>
    <t>МБОУ СОШ № 101</t>
  </si>
  <si>
    <t>МАОУ Лицей № 102</t>
  </si>
  <si>
    <t>МБОУ СОШ № 106</t>
  </si>
  <si>
    <t>МБОУ СОШ № 107</t>
  </si>
  <si>
    <t>МАОУ СОШ № 112</t>
  </si>
  <si>
    <t>МБОУ СОШ № 116</t>
  </si>
  <si>
    <t>МБОУ Лицей № 120</t>
  </si>
  <si>
    <t>МБОУ НОШ № 136</t>
  </si>
  <si>
    <t>МБОУ СОШ № 155</t>
  </si>
  <si>
    <t>МБОУСКУ № 119</t>
  </si>
  <si>
    <t xml:space="preserve">МБОУ СОШ № 32 </t>
  </si>
  <si>
    <t>МАОУ лицей №37</t>
  </si>
  <si>
    <t>МАОУ СОШ  № 46</t>
  </si>
  <si>
    <t>МАОУ СОШ № 47</t>
  </si>
  <si>
    <t>МБОУ СОШ № 51</t>
  </si>
  <si>
    <t>МБОУ СОШ № 55</t>
  </si>
  <si>
    <t>МБОУ СОШ № 65</t>
  </si>
  <si>
    <t>МБОУ СОШ № 68</t>
  </si>
  <si>
    <t>МБОУ СОШ № 75</t>
  </si>
  <si>
    <t>МАОУ гимназия № 76</t>
  </si>
  <si>
    <t>МАОУ лицей №77</t>
  </si>
  <si>
    <t>МАОУ СОШ  № 85</t>
  </si>
  <si>
    <t>МБОУ СОШ № 99</t>
  </si>
  <si>
    <t xml:space="preserve">МАОУ СОШ № 100 </t>
  </si>
  <si>
    <t>МАОУ СОШ  № 108</t>
  </si>
  <si>
    <t>МАОУ СОШ  № 113</t>
  </si>
  <si>
    <t>МАОУ СОШ № 128</t>
  </si>
  <si>
    <t xml:space="preserve">МАОУ СОШ № 130 </t>
  </si>
  <si>
    <t>МБОУ СОШ № 146</t>
  </si>
  <si>
    <t>МБОУ Центр психолого-педагогической реабилитации и коррекции</t>
  </si>
  <si>
    <t xml:space="preserve">МБС(К)ОУ № 60 </t>
  </si>
  <si>
    <t>МБОУ гимназия №1</t>
  </si>
  <si>
    <t>МАОУ СОШ №8</t>
  </si>
  <si>
    <t>МБОУ гимназия №10</t>
  </si>
  <si>
    <t>МАОУ СОШ №30</t>
  </si>
  <si>
    <t>МБОУ гимназия № 63</t>
  </si>
  <si>
    <t xml:space="preserve">МАОУ "СОШ №67 </t>
  </si>
  <si>
    <t>МБОУ НОШ № 90</t>
  </si>
  <si>
    <t xml:space="preserve">МБС(К)ОУ С(К)ОШ №127 </t>
  </si>
  <si>
    <t>МБОУ прогимназия №133</t>
  </si>
  <si>
    <t>МАОУ СОШ №138</t>
  </si>
  <si>
    <t>МАОУ СОШ №147</t>
  </si>
  <si>
    <t>МАОУ СОШ №148</t>
  </si>
  <si>
    <t>МАОУ СОШ №153</t>
  </si>
  <si>
    <t>МБСКОУ школа-интернат №4</t>
  </si>
  <si>
    <t>МБОУ лицей № 11</t>
  </si>
  <si>
    <t>МБОУ лицей № 31</t>
  </si>
  <si>
    <t>Ответственный за подготовку информации (фамиля, имя, отчество, должность, телефон, e-mail)</t>
  </si>
  <si>
    <t>Ю.В. Газенкампф</t>
  </si>
  <si>
    <t>263 75 52</t>
  </si>
  <si>
    <t>gorono_finans@mail.ru</t>
  </si>
  <si>
    <r>
      <t xml:space="preserve">Информация о расходовании средств </t>
    </r>
    <r>
      <rPr>
        <b/>
        <sz val="12"/>
        <rFont val="Times New Roman"/>
        <family val="1"/>
      </rPr>
      <t>местного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 _________города Челябинска_______
                                                                        </t>
    </r>
  </si>
  <si>
    <t xml:space="preserve">Приобретение транспортных средств для перевозки обучающихся </t>
  </si>
  <si>
    <t xml:space="preserve">Пополнение фондов библиотек общеобразовательных учреждений </t>
  </si>
  <si>
    <t>Повышение квалификации, профессиональная переподготовка руководителей общеобразовательных учреждений и учителей (за исключением командировочных расходов)</t>
  </si>
  <si>
    <t>Осуществление мер, направленных на энергосбережение в общеобразовательном учреждении</t>
  </si>
  <si>
    <t>Проведение капитального ремонта общеобразовательных учреждений</t>
  </si>
  <si>
    <t>Проведение реконструкции общеобразовательных учреждений</t>
  </si>
  <si>
    <t>Учебно-лабораторное</t>
  </si>
  <si>
    <t>Учебно-производственное</t>
  </si>
  <si>
    <t>Спортивное</t>
  </si>
  <si>
    <t>Компьютерное</t>
  </si>
  <si>
    <t>Для организации медицинского обслуживания обучающихся</t>
  </si>
  <si>
    <t>Закупка оборудования для проведения государственной (итоговой ) аттестации</t>
  </si>
  <si>
    <t>Текущий ремонт с целью обеспечения выполнения требований к санитарно-бытовым условиям и охране здоровья обучающихся</t>
  </si>
  <si>
    <t xml:space="preserve">Обновление программного обеспечения </t>
  </si>
  <si>
    <t xml:space="preserve">Приобретение электронных образовательных ресурсов </t>
  </si>
  <si>
    <r>
      <t xml:space="preserve">Информация о приобретении оборудования  и проведении ремонтных работ за счет средств </t>
    </r>
    <r>
      <rPr>
        <b/>
        <sz val="12"/>
        <rFont val="Times New Roman"/>
        <family val="1"/>
      </rPr>
      <t>федерального, областного и местного бюджетов</t>
    </r>
    <r>
      <rPr>
        <sz val="12"/>
        <rFont val="Times New Roman"/>
        <family val="1"/>
      </rPr>
      <t xml:space="preserve"> на территории _________________________</t>
    </r>
  </si>
  <si>
    <t>города Челябинска</t>
  </si>
  <si>
    <t xml:space="preserve">Наименование оборудования / виды работ </t>
  </si>
  <si>
    <t>Федеральный бюджет</t>
  </si>
  <si>
    <t>количе-ство</t>
  </si>
  <si>
    <t>сумма, тыс. руб</t>
  </si>
  <si>
    <t>количест-во школ</t>
  </si>
  <si>
    <t>1.</t>
  </si>
  <si>
    <t>Приобретение оборудования, в том числе:</t>
  </si>
  <si>
    <t>1.1.</t>
  </si>
  <si>
    <t>Учебно-лабораторное оборудование</t>
  </si>
  <si>
    <t>Лабораторное оборудование по физике</t>
  </si>
  <si>
    <t>2.</t>
  </si>
  <si>
    <t>Лабораторное оборудование по химии</t>
  </si>
  <si>
    <t>3.</t>
  </si>
  <si>
    <t>Лабораторное оборудование по биологии</t>
  </si>
  <si>
    <t>4.</t>
  </si>
  <si>
    <t>Лабораторное оборудование по истории</t>
  </si>
  <si>
    <t>5.</t>
  </si>
  <si>
    <t>Лабораторное оборудование для начальной школы</t>
  </si>
  <si>
    <t>6.</t>
  </si>
  <si>
    <t>Лабораторное оборудование для ИЗО</t>
  </si>
  <si>
    <t>7.</t>
  </si>
  <si>
    <t>Лабораторное оборудование по географии</t>
  </si>
  <si>
    <t>8.</t>
  </si>
  <si>
    <t>Лабораторное оборудование по ОБЖ</t>
  </si>
  <si>
    <t>9.</t>
  </si>
  <si>
    <t>Лабораторное оборудование по филологии</t>
  </si>
  <si>
    <t>10.</t>
  </si>
  <si>
    <t>Лабораторное оборудование по математике</t>
  </si>
  <si>
    <t>11.</t>
  </si>
  <si>
    <t>Лабораторное оборудование по технологии</t>
  </si>
  <si>
    <t>12.</t>
  </si>
  <si>
    <t>Лабораторное оборудование по иностранному языку</t>
  </si>
  <si>
    <t>13.</t>
  </si>
  <si>
    <t>Лабораторное оборудование по музыке</t>
  </si>
  <si>
    <t>14.</t>
  </si>
  <si>
    <t>Лабораторное оборудование по информатике</t>
  </si>
  <si>
    <t>15.</t>
  </si>
  <si>
    <t>Ученическая мебель</t>
  </si>
  <si>
    <t>16.</t>
  </si>
  <si>
    <t>Предметная лаборатория по физике</t>
  </si>
  <si>
    <t>17.</t>
  </si>
  <si>
    <t>Предметная лаборатория по химии</t>
  </si>
  <si>
    <t>18.</t>
  </si>
  <si>
    <t>Предметная лаборатория по биологии</t>
  </si>
  <si>
    <t>19.</t>
  </si>
  <si>
    <t>Предметная лаборатория для начальных классов</t>
  </si>
  <si>
    <t>20.</t>
  </si>
  <si>
    <t>Предметная лаборатория по географии</t>
  </si>
  <si>
    <t>21.</t>
  </si>
  <si>
    <t>Предметная лаборатория по истории</t>
  </si>
  <si>
    <t>22.</t>
  </si>
  <si>
    <t>Предметная лаборатория по информатики</t>
  </si>
  <si>
    <t>23.</t>
  </si>
  <si>
    <t>Предметная лаборатория по филологии</t>
  </si>
  <si>
    <t>24.</t>
  </si>
  <si>
    <t>Цифровые образовательные ресурсы</t>
  </si>
  <si>
    <t>25.</t>
  </si>
  <si>
    <t>Наглядные пособия и демонстрационные материалы</t>
  </si>
  <si>
    <t>26.</t>
  </si>
  <si>
    <t>Иное оборудование</t>
  </si>
  <si>
    <t>1.2.</t>
  </si>
  <si>
    <t>Учебно-производственное оборудование</t>
  </si>
  <si>
    <t>Мебель для кабинета технологии</t>
  </si>
  <si>
    <t>Станки</t>
  </si>
  <si>
    <t>Инструменты (мальчики)</t>
  </si>
  <si>
    <t>Швейное оборудование</t>
  </si>
  <si>
    <t>Оборудование для уроков по разделам "Кулинария", "Домоводство"</t>
  </si>
  <si>
    <t>1.3.</t>
  </si>
  <si>
    <t>Спортивное оборудование</t>
  </si>
  <si>
    <t>1.4.</t>
  </si>
  <si>
    <t>1.5.</t>
  </si>
  <si>
    <t>Компьютерное оборудование</t>
  </si>
  <si>
    <t>Компьютерный класс</t>
  </si>
  <si>
    <t>3Д медиа класс</t>
  </si>
  <si>
    <t>Компьютеры</t>
  </si>
  <si>
    <t>АРМ учителя</t>
  </si>
  <si>
    <t>Электронные учебники</t>
  </si>
  <si>
    <t>Интерактивные доски</t>
  </si>
  <si>
    <t>МФУ, копировально-множительная техника, принтеры</t>
  </si>
  <si>
    <t>Лего-конструкторы</t>
  </si>
  <si>
    <t>Проектор</t>
  </si>
  <si>
    <t>Организация локальной сети</t>
  </si>
  <si>
    <t>1.6.</t>
  </si>
  <si>
    <t>Оборудование для организации медицинского обслуживания обучающихся</t>
  </si>
  <si>
    <t>Медицинская мебель</t>
  </si>
  <si>
    <t>Инструменты</t>
  </si>
  <si>
    <t>Оборудование для экстренной помощи</t>
  </si>
  <si>
    <t>Офтальмологическое оборудование</t>
  </si>
  <si>
    <t>Лечебно-профилактическое оборудование</t>
  </si>
  <si>
    <t>Медицинский инвентарь</t>
  </si>
  <si>
    <t>Измерительные приборы</t>
  </si>
  <si>
    <t>1.7.</t>
  </si>
  <si>
    <t>Оборудование для школьных столовых</t>
  </si>
  <si>
    <t>Мебель для столовых</t>
  </si>
  <si>
    <t>Технологическое оборудование</t>
  </si>
  <si>
    <t>1.8.</t>
  </si>
  <si>
    <t>Оборудование для проведения государственной (итоговой) аттестации обучающихся</t>
  </si>
  <si>
    <t>Системы видеонаблюдения</t>
  </si>
  <si>
    <t>Программное обеспечение</t>
  </si>
  <si>
    <t>Устройство для глушения мобильного сигнала</t>
  </si>
  <si>
    <t>Аттестация компьютера</t>
  </si>
  <si>
    <t>Приобретение транспортных средств для перевозки обучающихся</t>
  </si>
  <si>
    <t>Пополнение фондов библиотек общеобразовательных учреждений (художественная и справочная литература)</t>
  </si>
  <si>
    <t>Учебники</t>
  </si>
  <si>
    <t>Справочная литература</t>
  </si>
  <si>
    <t>Методическая литература</t>
  </si>
  <si>
    <t>Художественная литература</t>
  </si>
  <si>
    <t>Развитие школьной инфраструктуры (ремонты)</t>
  </si>
  <si>
    <t>4.1.</t>
  </si>
  <si>
    <t>Столовая</t>
  </si>
  <si>
    <t>Спортивный зал</t>
  </si>
  <si>
    <t>Спортивная площадка</t>
  </si>
  <si>
    <t>Актовый зал</t>
  </si>
  <si>
    <t>Благоустройство прилегающей территории</t>
  </si>
  <si>
    <t>Кровля</t>
  </si>
  <si>
    <t>Система водоснабжения</t>
  </si>
  <si>
    <t>Система канализации</t>
  </si>
  <si>
    <t>Медицинский кабинет</t>
  </si>
  <si>
    <t>Ремонт электропроводки, электромонтажные работы</t>
  </si>
  <si>
    <t>Противопожарные мероприятия</t>
  </si>
  <si>
    <t>Фасад школы</t>
  </si>
  <si>
    <t>Входная группа</t>
  </si>
  <si>
    <t>Бассейн при школе</t>
  </si>
  <si>
    <t>Туалетные комнаты</t>
  </si>
  <si>
    <t>Подвал</t>
  </si>
  <si>
    <t>Замена дверей</t>
  </si>
  <si>
    <t>Рекреации</t>
  </si>
  <si>
    <t>Иные работы</t>
  </si>
  <si>
    <t>4.2.</t>
  </si>
  <si>
    <t>Учебные кабинеты</t>
  </si>
  <si>
    <t xml:space="preserve">Повышение квалификации, профессиональная переподготовка руководителей общеобразовательных учреждений и учителей </t>
  </si>
  <si>
    <t>5.1</t>
  </si>
  <si>
    <t xml:space="preserve">Повышение квалификации: </t>
  </si>
  <si>
    <t>5.1.1.</t>
  </si>
  <si>
    <t xml:space="preserve">руководителей общеобразовательных учреждений </t>
  </si>
  <si>
    <t>5.1.2.</t>
  </si>
  <si>
    <t xml:space="preserve">учителей общеобразовательных учреждений </t>
  </si>
  <si>
    <t>5.2.</t>
  </si>
  <si>
    <t xml:space="preserve">Профессиональная переподготовка: </t>
  </si>
  <si>
    <t>5.2.1.</t>
  </si>
  <si>
    <t>5.2.2.</t>
  </si>
  <si>
    <t>учителей общеобразовательных учреждений</t>
  </si>
  <si>
    <t>Модернизация общеобразовательных учреждений путем организации в них дистанционного обучения для обучающихся</t>
  </si>
  <si>
    <t>6.1.</t>
  </si>
  <si>
    <t>Увелечение пропускной способности и оплата интернет-трафика</t>
  </si>
  <si>
    <t>6.2.</t>
  </si>
  <si>
    <t>Обновление программного обеспечения</t>
  </si>
  <si>
    <t>6.3.</t>
  </si>
  <si>
    <t>Приобретение электронных образовательных ресурсов</t>
  </si>
  <si>
    <t>Осуществление мер, направленных на энергосбережение в общеобразовательных учреждениях</t>
  </si>
  <si>
    <t>Установка, ремонт приборов учета</t>
  </si>
  <si>
    <t>Замена, ремонт оконных блоков</t>
  </si>
  <si>
    <t>Замена, ремонт дверей</t>
  </si>
  <si>
    <t>Реконструкция системы отопления</t>
  </si>
  <si>
    <t>Установка автоматизированных индивидуальных тепловых пунктов</t>
  </si>
  <si>
    <t>Энергосберегающие паспорта</t>
  </si>
  <si>
    <t>Энергосберегающие лампы</t>
  </si>
  <si>
    <t>9</t>
  </si>
  <si>
    <t>Установка теплоотражающих экранов</t>
  </si>
  <si>
    <t>10</t>
  </si>
  <si>
    <t>Система отопления</t>
  </si>
  <si>
    <t>Надстройка здания</t>
  </si>
  <si>
    <t>Пристрой к зданию</t>
  </si>
  <si>
    <t>Реконструкция внутри здания</t>
  </si>
  <si>
    <t>Реконструкция туалетов</t>
  </si>
  <si>
    <t>ИТОГО</t>
  </si>
  <si>
    <t>Ответственный за подготовку информации (фамилия, имя, отчество, должность, телефон, e-mail)</t>
  </si>
  <si>
    <t>Местный бюджет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</si>
</sst>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wrapText="1"/>
    </xf>
    <xf numFmtId="0" fontId="3" fillId="0" borderId="3" xfId="0" applyFont="1" applyFill="1" applyBorder="1" applyAlignment="1">
      <alignment horizontal="center" vertical="top"/>
    </xf>
    <xf numFmtId="180" fontId="3" fillId="0" borderId="3" xfId="19" applyNumberFormat="1" applyFont="1" applyBorder="1" applyAlignment="1">
      <alignment horizontal="right" vertical="top"/>
    </xf>
    <xf numFmtId="180" fontId="3" fillId="0" borderId="3" xfId="19" applyNumberFormat="1" applyFont="1" applyFill="1" applyBorder="1" applyAlignment="1">
      <alignment horizontal="right" vertical="top"/>
    </xf>
    <xf numFmtId="180" fontId="3" fillId="0" borderId="4" xfId="19" applyNumberFormat="1" applyFont="1" applyBorder="1" applyAlignment="1">
      <alignment horizontal="right" vertical="top"/>
    </xf>
    <xf numFmtId="180" fontId="2" fillId="0" borderId="3" xfId="0" applyNumberFormat="1" applyFont="1" applyBorder="1" applyAlignment="1">
      <alignment horizontal="right" vertical="top"/>
    </xf>
    <xf numFmtId="0" fontId="3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180" fontId="3" fillId="0" borderId="3" xfId="0" applyNumberFormat="1" applyFont="1" applyBorder="1" applyAlignment="1">
      <alignment horizontal="right" vertical="top"/>
    </xf>
    <xf numFmtId="180" fontId="3" fillId="0" borderId="9" xfId="0" applyNumberFormat="1" applyFont="1" applyBorder="1" applyAlignment="1">
      <alignment horizontal="right" vertical="top"/>
    </xf>
    <xf numFmtId="180" fontId="3" fillId="0" borderId="4" xfId="0" applyNumberFormat="1" applyFont="1" applyBorder="1" applyAlignment="1">
      <alignment horizontal="right" vertical="top"/>
    </xf>
    <xf numFmtId="0" fontId="3" fillId="4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180" fontId="3" fillId="0" borderId="3" xfId="0" applyNumberFormat="1" applyFont="1" applyFill="1" applyBorder="1" applyAlignment="1">
      <alignment horizontal="right" vertical="top" shrinkToFit="1"/>
    </xf>
    <xf numFmtId="0" fontId="3" fillId="4" borderId="3" xfId="0" applyFont="1" applyFill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/>
    </xf>
    <xf numFmtId="180" fontId="3" fillId="0" borderId="3" xfId="0" applyNumberFormat="1" applyFont="1" applyBorder="1" applyAlignment="1">
      <alignment horizontal="right"/>
    </xf>
    <xf numFmtId="180" fontId="3" fillId="0" borderId="3" xfId="19" applyNumberFormat="1" applyFont="1" applyBorder="1" applyAlignment="1">
      <alignment horizontal="right"/>
    </xf>
    <xf numFmtId="180" fontId="3" fillId="0" borderId="9" xfId="19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left" vertical="top"/>
    </xf>
    <xf numFmtId="3" fontId="3" fillId="0" borderId="3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5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5" fillId="0" borderId="0" xfId="15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5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6" borderId="9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0" fontId="6" fillId="0" borderId="3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vertical="top"/>
    </xf>
    <xf numFmtId="0" fontId="3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vertical="center" wrapText="1" shrinkToFit="1"/>
    </xf>
    <xf numFmtId="0" fontId="3" fillId="0" borderId="4" xfId="0" applyFont="1" applyBorder="1" applyAlignment="1">
      <alignment/>
    </xf>
    <xf numFmtId="3" fontId="3" fillId="0" borderId="3" xfId="0" applyNumberFormat="1" applyFont="1" applyBorder="1" applyAlignment="1">
      <alignment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vertical="top"/>
    </xf>
    <xf numFmtId="180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180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shrinkToFi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shrinkToFit="1"/>
    </xf>
    <xf numFmtId="3" fontId="6" fillId="0" borderId="3" xfId="0" applyNumberFormat="1" applyFont="1" applyFill="1" applyBorder="1" applyAlignment="1">
      <alignment horizontal="center" vertical="top" wrapText="1" shrinkToFit="1"/>
    </xf>
    <xf numFmtId="180" fontId="6" fillId="0" borderId="3" xfId="0" applyNumberFormat="1" applyFont="1" applyFill="1" applyBorder="1" applyAlignment="1">
      <alignment horizontal="center" vertical="top" wrapText="1" shrinkToFit="1"/>
    </xf>
    <xf numFmtId="1" fontId="6" fillId="0" borderId="3" xfId="0" applyNumberFormat="1" applyFont="1" applyFill="1" applyBorder="1" applyAlignment="1">
      <alignment horizontal="center" vertical="top" wrapText="1" shrinkToFit="1"/>
    </xf>
    <xf numFmtId="0" fontId="7" fillId="7" borderId="3" xfId="0" applyFont="1" applyFill="1" applyBorder="1" applyAlignment="1">
      <alignment horizontal="center" vertical="top" wrapText="1"/>
    </xf>
    <xf numFmtId="0" fontId="7" fillId="7" borderId="5" xfId="0" applyFont="1" applyFill="1" applyBorder="1" applyAlignment="1">
      <alignment horizontal="center" vertical="top" shrinkToFit="1"/>
    </xf>
    <xf numFmtId="3" fontId="7" fillId="7" borderId="2" xfId="0" applyNumberFormat="1" applyFont="1" applyFill="1" applyBorder="1" applyAlignment="1">
      <alignment horizontal="center" vertical="top" wrapText="1" shrinkToFit="1"/>
    </xf>
    <xf numFmtId="180" fontId="7" fillId="7" borderId="2" xfId="0" applyNumberFormat="1" applyFont="1" applyFill="1" applyBorder="1" applyAlignment="1">
      <alignment horizontal="center" vertical="top" wrapText="1" shrinkToFit="1"/>
    </xf>
    <xf numFmtId="1" fontId="7" fillId="7" borderId="2" xfId="0" applyNumberFormat="1" applyFont="1" applyFill="1" applyBorder="1" applyAlignment="1">
      <alignment horizontal="center" vertical="top" wrapText="1" shrinkToFit="1"/>
    </xf>
    <xf numFmtId="0" fontId="7" fillId="7" borderId="3" xfId="0" applyFont="1" applyFill="1" applyBorder="1" applyAlignment="1">
      <alignment horizontal="center" vertical="top"/>
    </xf>
    <xf numFmtId="0" fontId="7" fillId="7" borderId="5" xfId="0" applyFont="1" applyFill="1" applyBorder="1" applyAlignment="1">
      <alignment horizontal="center" vertical="top" wrapText="1"/>
    </xf>
    <xf numFmtId="1" fontId="6" fillId="0" borderId="3" xfId="0" applyNumberFormat="1" applyFont="1" applyFill="1" applyBorder="1" applyAlignment="1">
      <alignment horizontal="right" vertical="top"/>
    </xf>
    <xf numFmtId="0" fontId="6" fillId="0" borderId="5" xfId="0" applyFont="1" applyFill="1" applyBorder="1" applyAlignment="1">
      <alignment vertical="top" wrapText="1"/>
    </xf>
    <xf numFmtId="3" fontId="6" fillId="0" borderId="2" xfId="0" applyNumberFormat="1" applyFont="1" applyFill="1" applyBorder="1" applyAlignment="1">
      <alignment horizontal="center" vertical="top" wrapText="1" shrinkToFit="1"/>
    </xf>
    <xf numFmtId="180" fontId="6" fillId="0" borderId="2" xfId="0" applyNumberFormat="1" applyFont="1" applyFill="1" applyBorder="1" applyAlignment="1">
      <alignment horizontal="center" vertical="top" wrapText="1" shrinkToFit="1"/>
    </xf>
    <xf numFmtId="1" fontId="6" fillId="0" borderId="2" xfId="0" applyNumberFormat="1" applyFont="1" applyFill="1" applyBorder="1" applyAlignment="1">
      <alignment horizontal="center" vertical="top" wrapText="1" shrinkToFit="1"/>
    </xf>
    <xf numFmtId="49" fontId="7" fillId="7" borderId="3" xfId="0" applyNumberFormat="1" applyFont="1" applyFill="1" applyBorder="1" applyAlignment="1">
      <alignment horizontal="center" vertical="top"/>
    </xf>
    <xf numFmtId="0" fontId="7" fillId="7" borderId="5" xfId="0" applyFont="1" applyFill="1" applyBorder="1" applyAlignment="1">
      <alignment horizontal="center" vertical="top" wrapText="1" shrinkToFit="1"/>
    </xf>
    <xf numFmtId="49" fontId="6" fillId="0" borderId="3" xfId="0" applyNumberFormat="1" applyFont="1" applyFill="1" applyBorder="1" applyAlignment="1">
      <alignment horizontal="right" vertical="top"/>
    </xf>
    <xf numFmtId="0" fontId="6" fillId="0" borderId="5" xfId="0" applyFont="1" applyFill="1" applyBorder="1" applyAlignment="1">
      <alignment vertical="top" wrapText="1" shrinkToFit="1"/>
    </xf>
    <xf numFmtId="49" fontId="7" fillId="0" borderId="3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 wrapText="1"/>
    </xf>
    <xf numFmtId="181" fontId="6" fillId="0" borderId="3" xfId="0" applyNumberFormat="1" applyFont="1" applyFill="1" applyBorder="1" applyAlignment="1">
      <alignment horizontal="right" vertical="top"/>
    </xf>
    <xf numFmtId="0" fontId="6" fillId="0" borderId="3" xfId="0" applyNumberFormat="1" applyFont="1" applyFill="1" applyBorder="1" applyAlignment="1">
      <alignment horizontal="right" vertical="top"/>
    </xf>
    <xf numFmtId="0" fontId="8" fillId="0" borderId="5" xfId="0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right" vertical="top"/>
    </xf>
    <xf numFmtId="0" fontId="2" fillId="7" borderId="5" xfId="0" applyFont="1" applyFill="1" applyBorder="1" applyAlignment="1">
      <alignment horizontal="right" vertical="top"/>
    </xf>
    <xf numFmtId="0" fontId="6" fillId="0" borderId="11" xfId="0" applyFont="1" applyFill="1" applyBorder="1" applyAlignment="1">
      <alignment vertical="top"/>
    </xf>
    <xf numFmtId="3" fontId="6" fillId="0" borderId="11" xfId="0" applyNumberFormat="1" applyFont="1" applyFill="1" applyBorder="1" applyAlignment="1">
      <alignment vertical="top"/>
    </xf>
    <xf numFmtId="180" fontId="6" fillId="0" borderId="11" xfId="0" applyNumberFormat="1" applyFont="1" applyFill="1" applyBorder="1" applyAlignment="1">
      <alignment vertical="top"/>
    </xf>
    <xf numFmtId="1" fontId="6" fillId="0" borderId="11" xfId="0" applyNumberFormat="1" applyFont="1" applyFill="1" applyBorder="1" applyAlignment="1">
      <alignment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9" fillId="0" borderId="0" xfId="0" applyFont="1" applyAlignment="1">
      <alignment/>
    </xf>
    <xf numFmtId="1" fontId="7" fillId="7" borderId="3" xfId="0" applyNumberFormat="1" applyFont="1" applyFill="1" applyBorder="1" applyAlignment="1">
      <alignment horizontal="center" vertical="top" wrapText="1" shrinkToFit="1"/>
    </xf>
    <xf numFmtId="180" fontId="7" fillId="7" borderId="3" xfId="0" applyNumberFormat="1" applyFont="1" applyFill="1" applyBorder="1" applyAlignment="1">
      <alignment horizontal="center" vertical="top" wrapText="1" shrinkToFi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ono_finans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orono_finans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orono_finans@mail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0"/>
  <sheetViews>
    <sheetView tabSelected="1" workbookViewId="0" topLeftCell="G115">
      <selection activeCell="H5" sqref="H5"/>
    </sheetView>
  </sheetViews>
  <sheetFormatPr defaultColWidth="9.140625" defaultRowHeight="12.75"/>
  <cols>
    <col min="1" max="1" width="5.57421875" style="17" customWidth="1"/>
    <col min="2" max="2" width="25.28125" style="55" customWidth="1"/>
    <col min="3" max="3" width="12.7109375" style="56" customWidth="1"/>
    <col min="4" max="4" width="10.28125" style="3" customWidth="1"/>
    <col min="5" max="5" width="9.421875" style="3" customWidth="1"/>
    <col min="6" max="6" width="9.7109375" style="3" customWidth="1"/>
    <col min="7" max="7" width="11.421875" style="3" customWidth="1"/>
    <col min="8" max="8" width="9.7109375" style="3" customWidth="1"/>
    <col min="9" max="9" width="12.28125" style="3" customWidth="1"/>
    <col min="10" max="10" width="10.00390625" style="3" customWidth="1"/>
    <col min="11" max="11" width="12.421875" style="3" customWidth="1"/>
    <col min="12" max="12" width="8.00390625" style="3" customWidth="1"/>
    <col min="13" max="13" width="11.7109375" style="3" customWidth="1"/>
    <col min="14" max="14" width="15.7109375" style="3" customWidth="1"/>
    <col min="15" max="15" width="15.57421875" style="3" customWidth="1"/>
    <col min="16" max="16" width="14.7109375" style="3" customWidth="1"/>
    <col min="17" max="17" width="11.7109375" style="3" customWidth="1"/>
    <col min="18" max="18" width="11.28125" style="3" customWidth="1"/>
    <col min="19" max="19" width="12.7109375" style="3" customWidth="1"/>
    <col min="20" max="20" width="11.8515625" style="3" customWidth="1"/>
    <col min="21" max="21" width="7.7109375" style="3" customWidth="1"/>
    <col min="22" max="22" width="8.00390625" style="3" customWidth="1"/>
    <col min="23" max="23" width="10.00390625" style="3" customWidth="1"/>
    <col min="24" max="16384" width="9.140625" style="4" customWidth="1"/>
  </cols>
  <sheetData>
    <row r="1" spans="1:15" ht="6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1" customHeight="1">
      <c r="A2" s="5" t="s">
        <v>1</v>
      </c>
      <c r="B2" s="5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3" ht="17.25" customHeight="1">
      <c r="A3" s="7" t="s">
        <v>2</v>
      </c>
      <c r="B3" s="7"/>
      <c r="C3" s="8"/>
    </row>
    <row r="4" spans="1:23" s="17" customFormat="1" ht="62.25" customHeight="1">
      <c r="A4" s="9" t="s">
        <v>3</v>
      </c>
      <c r="B4" s="9" t="s">
        <v>4</v>
      </c>
      <c r="C4" s="10" t="s">
        <v>5</v>
      </c>
      <c r="D4" s="11" t="s">
        <v>6</v>
      </c>
      <c r="E4" s="11"/>
      <c r="F4" s="11"/>
      <c r="G4" s="11"/>
      <c r="H4" s="11"/>
      <c r="I4" s="11"/>
      <c r="J4" s="11"/>
      <c r="K4" s="11"/>
      <c r="L4" s="9" t="s">
        <v>7</v>
      </c>
      <c r="M4" s="9" t="s">
        <v>8</v>
      </c>
      <c r="N4" s="12" t="s">
        <v>9</v>
      </c>
      <c r="O4" s="13"/>
      <c r="P4" s="9" t="s">
        <v>10</v>
      </c>
      <c r="Q4" s="12" t="s">
        <v>11</v>
      </c>
      <c r="R4" s="14"/>
      <c r="S4" s="13"/>
      <c r="T4" s="9" t="s">
        <v>12</v>
      </c>
      <c r="U4" s="9" t="s">
        <v>13</v>
      </c>
      <c r="V4" s="15" t="s">
        <v>14</v>
      </c>
      <c r="W4" s="16" t="s">
        <v>15</v>
      </c>
    </row>
    <row r="5" spans="1:23" s="17" customFormat="1" ht="106.5" customHeight="1">
      <c r="A5" s="18"/>
      <c r="B5" s="18"/>
      <c r="C5" s="19"/>
      <c r="D5" s="20" t="s">
        <v>16</v>
      </c>
      <c r="E5" s="20" t="s">
        <v>17</v>
      </c>
      <c r="F5" s="20" t="s">
        <v>18</v>
      </c>
      <c r="G5" s="20" t="s">
        <v>19</v>
      </c>
      <c r="H5" s="20" t="s">
        <v>20</v>
      </c>
      <c r="I5" s="20" t="s">
        <v>21</v>
      </c>
      <c r="J5" s="20" t="s">
        <v>22</v>
      </c>
      <c r="K5" s="20" t="s">
        <v>23</v>
      </c>
      <c r="L5" s="21"/>
      <c r="M5" s="21"/>
      <c r="N5" s="20" t="s">
        <v>24</v>
      </c>
      <c r="O5" s="20" t="s">
        <v>25</v>
      </c>
      <c r="P5" s="21"/>
      <c r="Q5" s="20" t="s">
        <v>26</v>
      </c>
      <c r="R5" s="20" t="s">
        <v>27</v>
      </c>
      <c r="S5" s="20" t="s">
        <v>28</v>
      </c>
      <c r="T5" s="21"/>
      <c r="U5" s="21"/>
      <c r="V5" s="22"/>
      <c r="W5" s="23"/>
    </row>
    <row r="6" spans="1:23" ht="15.75">
      <c r="A6" s="24">
        <v>1</v>
      </c>
      <c r="B6" s="25" t="s">
        <v>29</v>
      </c>
      <c r="C6" s="26">
        <v>1008</v>
      </c>
      <c r="D6" s="27"/>
      <c r="E6" s="27"/>
      <c r="F6" s="27"/>
      <c r="G6" s="27">
        <v>21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>
        <v>45</v>
      </c>
      <c r="U6" s="27"/>
      <c r="V6" s="29"/>
      <c r="W6" s="30">
        <f>SUM(D6:V6)</f>
        <v>66</v>
      </c>
    </row>
    <row r="7" spans="1:23" ht="15.75">
      <c r="A7" s="24">
        <v>2</v>
      </c>
      <c r="B7" s="25" t="s">
        <v>30</v>
      </c>
      <c r="C7" s="31">
        <v>745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>
        <v>93.8</v>
      </c>
      <c r="O7" s="27">
        <v>24.3</v>
      </c>
      <c r="P7" s="27"/>
      <c r="Q7" s="27"/>
      <c r="R7" s="27"/>
      <c r="S7" s="27"/>
      <c r="T7" s="28">
        <v>13.3</v>
      </c>
      <c r="U7" s="27"/>
      <c r="V7" s="29"/>
      <c r="W7" s="30">
        <f aca="true" t="shared" si="0" ref="W7:W70">SUM(D7:V7)</f>
        <v>131.4</v>
      </c>
    </row>
    <row r="8" spans="1:23" ht="15.75">
      <c r="A8" s="24">
        <v>3</v>
      </c>
      <c r="B8" s="25" t="s">
        <v>31</v>
      </c>
      <c r="C8" s="31">
        <v>939</v>
      </c>
      <c r="D8" s="27"/>
      <c r="E8" s="27"/>
      <c r="F8" s="27">
        <v>25.4</v>
      </c>
      <c r="G8" s="27"/>
      <c r="H8" s="27"/>
      <c r="I8" s="27"/>
      <c r="J8" s="27"/>
      <c r="K8" s="27"/>
      <c r="L8" s="27"/>
      <c r="M8" s="27">
        <v>100</v>
      </c>
      <c r="N8" s="27"/>
      <c r="O8" s="27"/>
      <c r="P8" s="27"/>
      <c r="Q8" s="27"/>
      <c r="R8" s="27"/>
      <c r="S8" s="27"/>
      <c r="T8" s="28"/>
      <c r="U8" s="27"/>
      <c r="V8" s="29"/>
      <c r="W8" s="30">
        <f t="shared" si="0"/>
        <v>125.4</v>
      </c>
    </row>
    <row r="9" spans="1:23" ht="15.75">
      <c r="A9" s="24">
        <v>4</v>
      </c>
      <c r="B9" s="25" t="s">
        <v>32</v>
      </c>
      <c r="C9" s="31">
        <v>993</v>
      </c>
      <c r="D9" s="27">
        <v>54.6</v>
      </c>
      <c r="E9" s="27">
        <v>31.2</v>
      </c>
      <c r="F9" s="27"/>
      <c r="G9" s="27">
        <v>19.5</v>
      </c>
      <c r="H9" s="27"/>
      <c r="I9" s="27"/>
      <c r="J9" s="27"/>
      <c r="K9" s="27"/>
      <c r="L9" s="27"/>
      <c r="M9" s="27">
        <v>301.1</v>
      </c>
      <c r="N9" s="27"/>
      <c r="O9" s="27"/>
      <c r="P9" s="27"/>
      <c r="Q9" s="27"/>
      <c r="R9" s="27"/>
      <c r="S9" s="27"/>
      <c r="T9" s="28"/>
      <c r="U9" s="27"/>
      <c r="V9" s="29"/>
      <c r="W9" s="30">
        <f t="shared" si="0"/>
        <v>406.40000000000003</v>
      </c>
    </row>
    <row r="10" spans="1:23" ht="15.75">
      <c r="A10" s="24">
        <v>5</v>
      </c>
      <c r="B10" s="25" t="s">
        <v>33</v>
      </c>
      <c r="C10" s="31">
        <v>994</v>
      </c>
      <c r="D10" s="27"/>
      <c r="E10" s="27"/>
      <c r="F10" s="27"/>
      <c r="G10" s="27"/>
      <c r="H10" s="27"/>
      <c r="I10" s="27"/>
      <c r="J10" s="27"/>
      <c r="K10" s="27"/>
      <c r="L10" s="27"/>
      <c r="M10" s="27">
        <v>100</v>
      </c>
      <c r="N10" s="27">
        <v>389.7</v>
      </c>
      <c r="O10" s="27"/>
      <c r="P10" s="27"/>
      <c r="Q10" s="27"/>
      <c r="R10" s="27"/>
      <c r="S10" s="27"/>
      <c r="T10" s="28"/>
      <c r="U10" s="27"/>
      <c r="V10" s="29"/>
      <c r="W10" s="30">
        <f t="shared" si="0"/>
        <v>489.7</v>
      </c>
    </row>
    <row r="11" spans="1:23" ht="15.75">
      <c r="A11" s="24">
        <v>6</v>
      </c>
      <c r="B11" s="25" t="s">
        <v>34</v>
      </c>
      <c r="C11" s="31">
        <v>670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>
        <v>37.7</v>
      </c>
      <c r="O11" s="27"/>
      <c r="P11" s="27"/>
      <c r="Q11" s="27"/>
      <c r="R11" s="27"/>
      <c r="S11" s="27"/>
      <c r="T11" s="28"/>
      <c r="U11" s="27"/>
      <c r="V11" s="29"/>
      <c r="W11" s="30">
        <f t="shared" si="0"/>
        <v>37.7</v>
      </c>
    </row>
    <row r="12" spans="1:23" ht="15.75">
      <c r="A12" s="24">
        <v>7</v>
      </c>
      <c r="B12" s="25" t="s">
        <v>35</v>
      </c>
      <c r="C12" s="31">
        <v>951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>
        <v>41.4</v>
      </c>
      <c r="O12" s="27"/>
      <c r="P12" s="27"/>
      <c r="Q12" s="27"/>
      <c r="R12" s="27"/>
      <c r="S12" s="27"/>
      <c r="T12" s="28"/>
      <c r="U12" s="27"/>
      <c r="V12" s="29"/>
      <c r="W12" s="30">
        <f t="shared" si="0"/>
        <v>41.4</v>
      </c>
    </row>
    <row r="13" spans="1:23" ht="15.75">
      <c r="A13" s="24">
        <v>8</v>
      </c>
      <c r="B13" s="25" t="s">
        <v>36</v>
      </c>
      <c r="C13" s="31">
        <v>846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/>
      <c r="U13" s="27"/>
      <c r="V13" s="29"/>
      <c r="W13" s="30">
        <f t="shared" si="0"/>
        <v>0</v>
      </c>
    </row>
    <row r="14" spans="1:23" ht="15.75">
      <c r="A14" s="24">
        <v>9</v>
      </c>
      <c r="B14" s="25" t="s">
        <v>37</v>
      </c>
      <c r="C14" s="31">
        <v>1063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/>
      <c r="U14" s="27"/>
      <c r="V14" s="29"/>
      <c r="W14" s="30">
        <f t="shared" si="0"/>
        <v>0</v>
      </c>
    </row>
    <row r="15" spans="1:23" ht="15.75">
      <c r="A15" s="24">
        <v>10</v>
      </c>
      <c r="B15" s="25" t="s">
        <v>38</v>
      </c>
      <c r="C15" s="31">
        <v>1486</v>
      </c>
      <c r="D15" s="27"/>
      <c r="E15" s="27"/>
      <c r="F15" s="27">
        <v>33</v>
      </c>
      <c r="G15" s="27"/>
      <c r="H15" s="27"/>
      <c r="I15" s="27"/>
      <c r="J15" s="27">
        <v>280</v>
      </c>
      <c r="K15" s="27"/>
      <c r="L15" s="27"/>
      <c r="M15" s="27">
        <v>500</v>
      </c>
      <c r="N15" s="27">
        <v>147.6</v>
      </c>
      <c r="O15" s="27"/>
      <c r="P15" s="27"/>
      <c r="Q15" s="27"/>
      <c r="R15" s="27"/>
      <c r="S15" s="27"/>
      <c r="T15" s="28">
        <v>30</v>
      </c>
      <c r="U15" s="27"/>
      <c r="V15" s="29"/>
      <c r="W15" s="30">
        <f t="shared" si="0"/>
        <v>990.6</v>
      </c>
    </row>
    <row r="16" spans="1:23" ht="15.75">
      <c r="A16" s="24">
        <v>11</v>
      </c>
      <c r="B16" s="25" t="s">
        <v>39</v>
      </c>
      <c r="C16" s="31">
        <v>615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/>
      <c r="U16" s="27"/>
      <c r="V16" s="29"/>
      <c r="W16" s="30">
        <f t="shared" si="0"/>
        <v>0</v>
      </c>
    </row>
    <row r="17" spans="1:23" ht="15.75">
      <c r="A17" s="24">
        <v>12</v>
      </c>
      <c r="B17" s="25" t="s">
        <v>40</v>
      </c>
      <c r="C17" s="31">
        <v>758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>
        <v>652.7</v>
      </c>
      <c r="O17" s="27"/>
      <c r="P17" s="27"/>
      <c r="Q17" s="27"/>
      <c r="R17" s="27"/>
      <c r="S17" s="27"/>
      <c r="T17" s="28"/>
      <c r="U17" s="27"/>
      <c r="V17" s="29"/>
      <c r="W17" s="30">
        <f t="shared" si="0"/>
        <v>652.7</v>
      </c>
    </row>
    <row r="18" spans="1:23" ht="15.75">
      <c r="A18" s="24">
        <v>13</v>
      </c>
      <c r="B18" s="25" t="s">
        <v>41</v>
      </c>
      <c r="C18" s="31">
        <v>428</v>
      </c>
      <c r="D18" s="27"/>
      <c r="E18" s="27"/>
      <c r="F18" s="27"/>
      <c r="G18" s="27"/>
      <c r="H18" s="27"/>
      <c r="I18" s="27"/>
      <c r="J18" s="27"/>
      <c r="K18" s="27"/>
      <c r="L18" s="27"/>
      <c r="M18" s="27">
        <v>100</v>
      </c>
      <c r="N18" s="27"/>
      <c r="O18" s="27">
        <v>89.1</v>
      </c>
      <c r="P18" s="27"/>
      <c r="Q18" s="27"/>
      <c r="R18" s="27"/>
      <c r="S18" s="27"/>
      <c r="T18" s="28"/>
      <c r="U18" s="27"/>
      <c r="V18" s="29"/>
      <c r="W18" s="30">
        <f t="shared" si="0"/>
        <v>189.1</v>
      </c>
    </row>
    <row r="19" spans="1:23" ht="15.75">
      <c r="A19" s="24">
        <v>14</v>
      </c>
      <c r="B19" s="25" t="s">
        <v>42</v>
      </c>
      <c r="C19" s="31">
        <v>886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>
        <v>220</v>
      </c>
      <c r="O19" s="27"/>
      <c r="P19" s="27"/>
      <c r="Q19" s="27"/>
      <c r="R19" s="27"/>
      <c r="S19" s="27"/>
      <c r="T19" s="28"/>
      <c r="U19" s="27"/>
      <c r="V19" s="29"/>
      <c r="W19" s="30">
        <f t="shared" si="0"/>
        <v>220</v>
      </c>
    </row>
    <row r="20" spans="1:23" ht="15.75">
      <c r="A20" s="24">
        <v>15</v>
      </c>
      <c r="B20" s="32" t="s">
        <v>43</v>
      </c>
      <c r="C20" s="31">
        <v>74</v>
      </c>
      <c r="D20" s="27">
        <v>26.5</v>
      </c>
      <c r="E20" s="27"/>
      <c r="F20" s="27"/>
      <c r="G20" s="27"/>
      <c r="H20" s="27"/>
      <c r="I20" s="27"/>
      <c r="J20" s="27">
        <v>69.6</v>
      </c>
      <c r="K20" s="27"/>
      <c r="L20" s="27"/>
      <c r="M20" s="27"/>
      <c r="N20" s="27">
        <v>18.7</v>
      </c>
      <c r="O20" s="27"/>
      <c r="P20" s="27"/>
      <c r="Q20" s="27"/>
      <c r="R20" s="27"/>
      <c r="S20" s="27"/>
      <c r="T20" s="28"/>
      <c r="U20" s="27"/>
      <c r="V20" s="29"/>
      <c r="W20" s="30">
        <f t="shared" si="0"/>
        <v>114.8</v>
      </c>
    </row>
    <row r="21" spans="1:23" ht="15.75">
      <c r="A21" s="24">
        <v>16</v>
      </c>
      <c r="B21" s="25" t="s">
        <v>44</v>
      </c>
      <c r="C21" s="31">
        <v>679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/>
      <c r="U21" s="27"/>
      <c r="V21" s="29"/>
      <c r="W21" s="30">
        <f t="shared" si="0"/>
        <v>0</v>
      </c>
    </row>
    <row r="22" spans="1:23" ht="15.75">
      <c r="A22" s="24">
        <v>17</v>
      </c>
      <c r="B22" s="25" t="s">
        <v>45</v>
      </c>
      <c r="C22" s="31">
        <v>523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/>
      <c r="U22" s="27"/>
      <c r="V22" s="29"/>
      <c r="W22" s="30">
        <f t="shared" si="0"/>
        <v>0</v>
      </c>
    </row>
    <row r="23" spans="1:23" ht="15.75">
      <c r="A23" s="24">
        <v>18</v>
      </c>
      <c r="B23" s="25" t="s">
        <v>46</v>
      </c>
      <c r="C23" s="33">
        <v>783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27"/>
      <c r="V23" s="29"/>
      <c r="W23" s="30">
        <f t="shared" si="0"/>
        <v>0</v>
      </c>
    </row>
    <row r="24" spans="1:23" ht="15.75">
      <c r="A24" s="24">
        <v>19</v>
      </c>
      <c r="B24" s="25" t="s">
        <v>47</v>
      </c>
      <c r="C24" s="34">
        <v>914</v>
      </c>
      <c r="D24" s="27"/>
      <c r="E24" s="27"/>
      <c r="F24" s="27"/>
      <c r="G24" s="27"/>
      <c r="H24" s="27">
        <v>40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7"/>
      <c r="V24" s="29"/>
      <c r="W24" s="30">
        <f t="shared" si="0"/>
        <v>40</v>
      </c>
    </row>
    <row r="25" spans="1:23" ht="15.75">
      <c r="A25" s="24">
        <v>20</v>
      </c>
      <c r="B25" s="25" t="s">
        <v>48</v>
      </c>
      <c r="C25" s="31">
        <v>912</v>
      </c>
      <c r="D25" s="27"/>
      <c r="E25" s="27"/>
      <c r="F25" s="27"/>
      <c r="G25" s="27"/>
      <c r="H25" s="27"/>
      <c r="I25" s="27"/>
      <c r="J25" s="27">
        <v>15.9</v>
      </c>
      <c r="K25" s="27"/>
      <c r="L25" s="27"/>
      <c r="M25" s="27">
        <v>29.8</v>
      </c>
      <c r="N25" s="27">
        <v>98.1</v>
      </c>
      <c r="O25" s="27"/>
      <c r="P25" s="27"/>
      <c r="Q25" s="27"/>
      <c r="R25" s="27"/>
      <c r="S25" s="27"/>
      <c r="T25" s="28"/>
      <c r="U25" s="27"/>
      <c r="V25" s="29"/>
      <c r="W25" s="30">
        <f t="shared" si="0"/>
        <v>143.8</v>
      </c>
    </row>
    <row r="26" spans="1:23" ht="15.75">
      <c r="A26" s="24">
        <v>21</v>
      </c>
      <c r="B26" s="32" t="s">
        <v>49</v>
      </c>
      <c r="C26" s="31">
        <v>1330</v>
      </c>
      <c r="D26" s="27"/>
      <c r="E26" s="27"/>
      <c r="F26" s="27"/>
      <c r="G26" s="27"/>
      <c r="H26" s="27">
        <v>92</v>
      </c>
      <c r="I26" s="27"/>
      <c r="J26" s="27"/>
      <c r="K26" s="27"/>
      <c r="L26" s="27"/>
      <c r="M26" s="27">
        <v>285</v>
      </c>
      <c r="N26" s="27">
        <v>96.6</v>
      </c>
      <c r="O26" s="27"/>
      <c r="P26" s="27"/>
      <c r="Q26" s="27"/>
      <c r="R26" s="27"/>
      <c r="S26" s="27"/>
      <c r="T26" s="28"/>
      <c r="U26" s="27"/>
      <c r="V26" s="29"/>
      <c r="W26" s="30">
        <f t="shared" si="0"/>
        <v>473.6</v>
      </c>
    </row>
    <row r="27" spans="1:23" ht="15.75">
      <c r="A27" s="24">
        <v>22</v>
      </c>
      <c r="B27" s="32" t="s">
        <v>50</v>
      </c>
      <c r="C27" s="35">
        <v>155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/>
      <c r="U27" s="27"/>
      <c r="V27" s="29"/>
      <c r="W27" s="30">
        <f t="shared" si="0"/>
        <v>0</v>
      </c>
    </row>
    <row r="28" spans="1:23" ht="25.5">
      <c r="A28" s="24">
        <v>23</v>
      </c>
      <c r="B28" s="32" t="s">
        <v>51</v>
      </c>
      <c r="C28" s="31">
        <v>251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8"/>
      <c r="U28" s="27"/>
      <c r="V28" s="29"/>
      <c r="W28" s="30">
        <f t="shared" si="0"/>
        <v>0</v>
      </c>
    </row>
    <row r="29" spans="1:23" ht="15.75">
      <c r="A29" s="24">
        <v>24</v>
      </c>
      <c r="B29" s="32" t="s">
        <v>52</v>
      </c>
      <c r="C29" s="31">
        <v>101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/>
      <c r="U29" s="27"/>
      <c r="V29" s="29"/>
      <c r="W29" s="30">
        <f t="shared" si="0"/>
        <v>0</v>
      </c>
    </row>
    <row r="30" spans="1:23" ht="15.75">
      <c r="A30" s="24">
        <v>25</v>
      </c>
      <c r="B30" s="36" t="s">
        <v>53</v>
      </c>
      <c r="C30" s="26">
        <v>632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  <c r="R30" s="38"/>
      <c r="S30" s="38"/>
      <c r="T30" s="37"/>
      <c r="U30" s="37"/>
      <c r="V30" s="39"/>
      <c r="W30" s="30">
        <f t="shared" si="0"/>
        <v>0</v>
      </c>
    </row>
    <row r="31" spans="1:23" ht="15.75">
      <c r="A31" s="24">
        <v>26</v>
      </c>
      <c r="B31" s="36" t="s">
        <v>54</v>
      </c>
      <c r="C31" s="26">
        <v>633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9"/>
      <c r="W31" s="30">
        <f t="shared" si="0"/>
        <v>0</v>
      </c>
    </row>
    <row r="32" spans="1:23" ht="15.75">
      <c r="A32" s="24">
        <v>27</v>
      </c>
      <c r="B32" s="36" t="s">
        <v>55</v>
      </c>
      <c r="C32" s="26">
        <v>730</v>
      </c>
      <c r="D32" s="37">
        <f>71.8+14.3</f>
        <v>86.1</v>
      </c>
      <c r="E32" s="37"/>
      <c r="F32" s="37"/>
      <c r="G32" s="37"/>
      <c r="H32" s="37"/>
      <c r="I32" s="37"/>
      <c r="J32" s="37"/>
      <c r="K32" s="37">
        <v>33.5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9"/>
      <c r="W32" s="30">
        <f t="shared" si="0"/>
        <v>119.6</v>
      </c>
    </row>
    <row r="33" spans="1:23" ht="15.75">
      <c r="A33" s="24">
        <v>28</v>
      </c>
      <c r="B33" s="36" t="s">
        <v>56</v>
      </c>
      <c r="C33" s="26">
        <v>1361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9"/>
      <c r="W33" s="30">
        <f t="shared" si="0"/>
        <v>0</v>
      </c>
    </row>
    <row r="34" spans="1:23" ht="15.75">
      <c r="A34" s="24">
        <v>29</v>
      </c>
      <c r="B34" s="36" t="s">
        <v>57</v>
      </c>
      <c r="C34" s="26">
        <v>667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9"/>
      <c r="W34" s="30">
        <f t="shared" si="0"/>
        <v>0</v>
      </c>
    </row>
    <row r="35" spans="1:23" ht="15.75">
      <c r="A35" s="24">
        <v>30</v>
      </c>
      <c r="B35" s="36" t="s">
        <v>58</v>
      </c>
      <c r="C35" s="26">
        <v>1455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9"/>
      <c r="W35" s="30">
        <f t="shared" si="0"/>
        <v>0</v>
      </c>
    </row>
    <row r="36" spans="1:23" ht="15.75">
      <c r="A36" s="24">
        <v>31</v>
      </c>
      <c r="B36" s="36" t="s">
        <v>59</v>
      </c>
      <c r="C36" s="26">
        <v>1476</v>
      </c>
      <c r="D36" s="37"/>
      <c r="E36" s="37"/>
      <c r="F36" s="37"/>
      <c r="G36" s="37"/>
      <c r="H36" s="37"/>
      <c r="I36" s="37"/>
      <c r="J36" s="37"/>
      <c r="K36" s="37">
        <v>281.2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9"/>
      <c r="W36" s="30">
        <f t="shared" si="0"/>
        <v>281.2</v>
      </c>
    </row>
    <row r="37" spans="1:23" ht="15.75">
      <c r="A37" s="24">
        <v>32</v>
      </c>
      <c r="B37" s="36" t="s">
        <v>60</v>
      </c>
      <c r="C37" s="26">
        <v>2018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9"/>
      <c r="W37" s="30">
        <f t="shared" si="0"/>
        <v>0</v>
      </c>
    </row>
    <row r="38" spans="1:23" ht="15.75">
      <c r="A38" s="24">
        <v>33</v>
      </c>
      <c r="B38" s="36" t="s">
        <v>61</v>
      </c>
      <c r="C38" s="26">
        <v>1240</v>
      </c>
      <c r="D38" s="37">
        <f>10.8+91.9+90.9+48.4</f>
        <v>242.00000000000003</v>
      </c>
      <c r="E38" s="37"/>
      <c r="F38" s="37">
        <v>200</v>
      </c>
      <c r="G38" s="37"/>
      <c r="H38" s="37">
        <v>222.2</v>
      </c>
      <c r="I38" s="37"/>
      <c r="J38" s="37"/>
      <c r="K38" s="37">
        <v>58.1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9"/>
      <c r="W38" s="30">
        <f t="shared" si="0"/>
        <v>722.3000000000001</v>
      </c>
    </row>
    <row r="39" spans="1:23" ht="15.75">
      <c r="A39" s="24">
        <v>34</v>
      </c>
      <c r="B39" s="36" t="s">
        <v>62</v>
      </c>
      <c r="C39" s="26">
        <v>1063</v>
      </c>
      <c r="D39" s="37">
        <v>100</v>
      </c>
      <c r="E39" s="37"/>
      <c r="F39" s="37">
        <f>70.7</f>
        <v>70.7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9"/>
      <c r="W39" s="30">
        <f t="shared" si="0"/>
        <v>170.7</v>
      </c>
    </row>
    <row r="40" spans="1:23" ht="15.75">
      <c r="A40" s="24">
        <v>35</v>
      </c>
      <c r="B40" s="36" t="s">
        <v>63</v>
      </c>
      <c r="C40" s="26">
        <v>1145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9"/>
      <c r="W40" s="30">
        <f t="shared" si="0"/>
        <v>0</v>
      </c>
    </row>
    <row r="41" spans="1:23" ht="15.75">
      <c r="A41" s="24">
        <v>36</v>
      </c>
      <c r="B41" s="36" t="s">
        <v>64</v>
      </c>
      <c r="C41" s="26">
        <v>1499</v>
      </c>
      <c r="D41" s="37"/>
      <c r="E41" s="37"/>
      <c r="F41" s="37"/>
      <c r="G41" s="37"/>
      <c r="H41" s="37">
        <f>105.8+43.1</f>
        <v>148.9</v>
      </c>
      <c r="I41" s="37"/>
      <c r="J41" s="37"/>
      <c r="K41" s="37">
        <v>9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9"/>
      <c r="W41" s="30">
        <f t="shared" si="0"/>
        <v>157.9</v>
      </c>
    </row>
    <row r="42" spans="1:23" ht="15.75">
      <c r="A42" s="24">
        <v>37</v>
      </c>
      <c r="B42" s="36" t="s">
        <v>65</v>
      </c>
      <c r="C42" s="26">
        <v>779</v>
      </c>
      <c r="D42" s="37">
        <v>26.8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9"/>
      <c r="W42" s="30">
        <f t="shared" si="0"/>
        <v>26.8</v>
      </c>
    </row>
    <row r="43" spans="1:23" ht="15.75">
      <c r="A43" s="24">
        <v>38</v>
      </c>
      <c r="B43" s="36" t="s">
        <v>66</v>
      </c>
      <c r="C43" s="26">
        <v>793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9"/>
      <c r="W43" s="30">
        <f t="shared" si="0"/>
        <v>0</v>
      </c>
    </row>
    <row r="44" spans="1:23" ht="15.75">
      <c r="A44" s="24">
        <v>39</v>
      </c>
      <c r="B44" s="36" t="s">
        <v>67</v>
      </c>
      <c r="C44" s="26">
        <v>1000</v>
      </c>
      <c r="D44" s="37"/>
      <c r="E44" s="37"/>
      <c r="F44" s="37"/>
      <c r="G44" s="37"/>
      <c r="H44" s="37">
        <v>90.4</v>
      </c>
      <c r="I44" s="37"/>
      <c r="J44" s="37"/>
      <c r="K44" s="37">
        <v>22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9"/>
      <c r="W44" s="30">
        <f t="shared" si="0"/>
        <v>112.4</v>
      </c>
    </row>
    <row r="45" spans="1:23" ht="15.75">
      <c r="A45" s="24">
        <v>40</v>
      </c>
      <c r="B45" s="36" t="s">
        <v>68</v>
      </c>
      <c r="C45" s="26">
        <v>1137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9"/>
      <c r="W45" s="30">
        <f t="shared" si="0"/>
        <v>0</v>
      </c>
    </row>
    <row r="46" spans="1:23" ht="15.75">
      <c r="A46" s="24">
        <v>41</v>
      </c>
      <c r="B46" s="36" t="s">
        <v>69</v>
      </c>
      <c r="C46" s="26">
        <v>1156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9"/>
      <c r="W46" s="30">
        <f t="shared" si="0"/>
        <v>0</v>
      </c>
    </row>
    <row r="47" spans="1:23" ht="15.75">
      <c r="A47" s="24">
        <v>42</v>
      </c>
      <c r="B47" s="36" t="s">
        <v>70</v>
      </c>
      <c r="C47" s="26">
        <v>126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9"/>
      <c r="W47" s="30">
        <f t="shared" si="0"/>
        <v>0</v>
      </c>
    </row>
    <row r="48" spans="1:23" ht="15.75">
      <c r="A48" s="24">
        <v>43</v>
      </c>
      <c r="B48" s="36" t="s">
        <v>71</v>
      </c>
      <c r="C48" s="26">
        <v>451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>
        <v>350</v>
      </c>
      <c r="O48" s="37"/>
      <c r="P48" s="37"/>
      <c r="Q48" s="38"/>
      <c r="R48" s="38"/>
      <c r="S48" s="38"/>
      <c r="T48" s="37"/>
      <c r="U48" s="37"/>
      <c r="V48" s="39"/>
      <c r="W48" s="30">
        <f t="shared" si="0"/>
        <v>350</v>
      </c>
    </row>
    <row r="49" spans="1:23" ht="15.75">
      <c r="A49" s="24">
        <v>44</v>
      </c>
      <c r="B49" s="36" t="s">
        <v>72</v>
      </c>
      <c r="C49" s="26">
        <v>805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9"/>
      <c r="W49" s="30">
        <f t="shared" si="0"/>
        <v>0</v>
      </c>
    </row>
    <row r="50" spans="1:23" ht="15.75">
      <c r="A50" s="24">
        <v>45</v>
      </c>
      <c r="B50" s="36" t="s">
        <v>73</v>
      </c>
      <c r="C50" s="26">
        <v>337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9"/>
      <c r="W50" s="30">
        <f t="shared" si="0"/>
        <v>0</v>
      </c>
    </row>
    <row r="51" spans="1:23" ht="15.75">
      <c r="A51" s="24">
        <v>46</v>
      </c>
      <c r="B51" s="36" t="s">
        <v>74</v>
      </c>
      <c r="C51" s="26">
        <v>698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9"/>
      <c r="W51" s="30">
        <f t="shared" si="0"/>
        <v>0</v>
      </c>
    </row>
    <row r="52" spans="1:23" ht="15.75">
      <c r="A52" s="24">
        <v>47</v>
      </c>
      <c r="B52" s="36" t="s">
        <v>75</v>
      </c>
      <c r="C52" s="26">
        <v>225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9"/>
      <c r="W52" s="30">
        <f t="shared" si="0"/>
        <v>0</v>
      </c>
    </row>
    <row r="53" spans="1:23" ht="15.75">
      <c r="A53" s="24">
        <v>48</v>
      </c>
      <c r="B53" s="36" t="s">
        <v>76</v>
      </c>
      <c r="C53" s="26">
        <v>479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9"/>
      <c r="W53" s="30">
        <f t="shared" si="0"/>
        <v>0</v>
      </c>
    </row>
    <row r="54" spans="1:23" ht="15.75">
      <c r="A54" s="24">
        <v>49</v>
      </c>
      <c r="B54" s="36" t="s">
        <v>77</v>
      </c>
      <c r="C54" s="26">
        <v>860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9"/>
      <c r="W54" s="30">
        <f t="shared" si="0"/>
        <v>0</v>
      </c>
    </row>
    <row r="55" spans="1:23" ht="15.75">
      <c r="A55" s="24">
        <v>50</v>
      </c>
      <c r="B55" s="36" t="s">
        <v>78</v>
      </c>
      <c r="C55" s="26">
        <v>545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9"/>
      <c r="W55" s="30">
        <f t="shared" si="0"/>
        <v>0</v>
      </c>
    </row>
    <row r="56" spans="1:23" ht="15.75">
      <c r="A56" s="24">
        <v>51</v>
      </c>
      <c r="B56" s="36" t="s">
        <v>79</v>
      </c>
      <c r="C56" s="26">
        <v>1657</v>
      </c>
      <c r="D56" s="37"/>
      <c r="E56" s="37"/>
      <c r="F56" s="37"/>
      <c r="G56" s="37"/>
      <c r="H56" s="37"/>
      <c r="I56" s="37"/>
      <c r="J56" s="37"/>
      <c r="K56" s="37"/>
      <c r="L56" s="37"/>
      <c r="M56" s="37">
        <v>650</v>
      </c>
      <c r="N56" s="37">
        <v>251.3</v>
      </c>
      <c r="O56" s="37"/>
      <c r="P56" s="37"/>
      <c r="Q56" s="37"/>
      <c r="R56" s="37"/>
      <c r="S56" s="37"/>
      <c r="T56" s="37"/>
      <c r="U56" s="37"/>
      <c r="V56" s="39"/>
      <c r="W56" s="30">
        <f t="shared" si="0"/>
        <v>901.3</v>
      </c>
    </row>
    <row r="57" spans="1:23" ht="15.75">
      <c r="A57" s="24">
        <v>52</v>
      </c>
      <c r="B57" s="36" t="s">
        <v>80</v>
      </c>
      <c r="C57" s="26">
        <v>748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9"/>
      <c r="W57" s="30">
        <f t="shared" si="0"/>
        <v>0</v>
      </c>
    </row>
    <row r="58" spans="1:23" ht="15.75">
      <c r="A58" s="24">
        <v>53</v>
      </c>
      <c r="B58" s="36" t="s">
        <v>81</v>
      </c>
      <c r="C58" s="26">
        <v>1345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>
        <v>37.2</v>
      </c>
      <c r="O58" s="37"/>
      <c r="P58" s="37"/>
      <c r="Q58" s="37"/>
      <c r="R58" s="37"/>
      <c r="S58" s="37"/>
      <c r="T58" s="37">
        <v>60</v>
      </c>
      <c r="U58" s="37"/>
      <c r="V58" s="39"/>
      <c r="W58" s="30">
        <f t="shared" si="0"/>
        <v>97.2</v>
      </c>
    </row>
    <row r="59" spans="1:23" ht="15.75">
      <c r="A59" s="24">
        <v>54</v>
      </c>
      <c r="B59" s="36" t="s">
        <v>82</v>
      </c>
      <c r="C59" s="26">
        <v>485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9"/>
      <c r="W59" s="30">
        <f t="shared" si="0"/>
        <v>0</v>
      </c>
    </row>
    <row r="60" spans="1:23" ht="15.75">
      <c r="A60" s="24">
        <v>55</v>
      </c>
      <c r="B60" s="36" t="s">
        <v>83</v>
      </c>
      <c r="C60" s="26">
        <v>1015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>
        <v>154.8</v>
      </c>
      <c r="O60" s="37"/>
      <c r="P60" s="37"/>
      <c r="Q60" s="37"/>
      <c r="R60" s="37"/>
      <c r="S60" s="37"/>
      <c r="T60" s="37"/>
      <c r="U60" s="37"/>
      <c r="V60" s="39"/>
      <c r="W60" s="30">
        <f t="shared" si="0"/>
        <v>154.8</v>
      </c>
    </row>
    <row r="61" spans="1:23" ht="15.75">
      <c r="A61" s="24">
        <v>56</v>
      </c>
      <c r="B61" s="36" t="s">
        <v>84</v>
      </c>
      <c r="C61" s="26">
        <v>502</v>
      </c>
      <c r="D61" s="37">
        <v>63</v>
      </c>
      <c r="E61" s="37"/>
      <c r="F61" s="37"/>
      <c r="G61" s="37"/>
      <c r="H61" s="37"/>
      <c r="I61" s="37">
        <v>15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9"/>
      <c r="W61" s="30">
        <f t="shared" si="0"/>
        <v>78</v>
      </c>
    </row>
    <row r="62" spans="1:23" ht="15.75">
      <c r="A62" s="24">
        <v>57</v>
      </c>
      <c r="B62" s="36" t="s">
        <v>85</v>
      </c>
      <c r="C62" s="26">
        <v>1082</v>
      </c>
      <c r="D62" s="37"/>
      <c r="E62" s="37"/>
      <c r="F62" s="37"/>
      <c r="G62" s="37"/>
      <c r="H62" s="37">
        <v>400</v>
      </c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9"/>
      <c r="W62" s="30">
        <f t="shared" si="0"/>
        <v>400</v>
      </c>
    </row>
    <row r="63" spans="1:23" ht="15.75">
      <c r="A63" s="24">
        <v>58</v>
      </c>
      <c r="B63" s="36" t="s">
        <v>86</v>
      </c>
      <c r="C63" s="26">
        <v>854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9"/>
      <c r="W63" s="30">
        <f t="shared" si="0"/>
        <v>0</v>
      </c>
    </row>
    <row r="64" spans="1:23" ht="15.75">
      <c r="A64" s="24">
        <v>59</v>
      </c>
      <c r="B64" s="36" t="s">
        <v>87</v>
      </c>
      <c r="C64" s="26">
        <v>629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9"/>
      <c r="W64" s="30">
        <f t="shared" si="0"/>
        <v>0</v>
      </c>
    </row>
    <row r="65" spans="1:23" ht="15.75">
      <c r="A65" s="24">
        <v>60</v>
      </c>
      <c r="B65" s="36" t="s">
        <v>88</v>
      </c>
      <c r="C65" s="26">
        <v>687</v>
      </c>
      <c r="D65" s="37">
        <v>90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9"/>
      <c r="W65" s="30">
        <f t="shared" si="0"/>
        <v>90</v>
      </c>
    </row>
    <row r="66" spans="1:23" ht="15.75">
      <c r="A66" s="24">
        <v>61</v>
      </c>
      <c r="B66" s="36" t="s">
        <v>89</v>
      </c>
      <c r="C66" s="26">
        <v>558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9"/>
      <c r="W66" s="30">
        <f t="shared" si="0"/>
        <v>0</v>
      </c>
    </row>
    <row r="67" spans="1:23" ht="15.75">
      <c r="A67" s="24">
        <v>62</v>
      </c>
      <c r="B67" s="36" t="s">
        <v>90</v>
      </c>
      <c r="C67" s="26">
        <v>202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9"/>
      <c r="W67" s="30">
        <f t="shared" si="0"/>
        <v>0</v>
      </c>
    </row>
    <row r="68" spans="1:23" ht="15.75">
      <c r="A68" s="24">
        <v>63</v>
      </c>
      <c r="B68" s="36" t="s">
        <v>91</v>
      </c>
      <c r="C68" s="26">
        <v>117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9"/>
      <c r="W68" s="30">
        <f t="shared" si="0"/>
        <v>0</v>
      </c>
    </row>
    <row r="69" spans="1:23" ht="15.75">
      <c r="A69" s="24">
        <v>64</v>
      </c>
      <c r="B69" s="40" t="s">
        <v>92</v>
      </c>
      <c r="C69" s="41">
        <v>1845</v>
      </c>
      <c r="D69" s="42">
        <v>99.1</v>
      </c>
      <c r="E69" s="37"/>
      <c r="F69" s="37"/>
      <c r="G69" s="37"/>
      <c r="H69" s="42">
        <v>135.8</v>
      </c>
      <c r="I69" s="42">
        <v>24.1</v>
      </c>
      <c r="J69" s="42">
        <v>59.7</v>
      </c>
      <c r="K69" s="42">
        <v>27.3</v>
      </c>
      <c r="L69" s="37"/>
      <c r="M69" s="42">
        <v>500</v>
      </c>
      <c r="N69" s="37"/>
      <c r="O69" s="37"/>
      <c r="P69" s="37"/>
      <c r="Q69" s="38"/>
      <c r="R69" s="38"/>
      <c r="S69" s="38"/>
      <c r="T69" s="37"/>
      <c r="U69" s="37"/>
      <c r="V69" s="39"/>
      <c r="W69" s="30">
        <f t="shared" si="0"/>
        <v>846</v>
      </c>
    </row>
    <row r="70" spans="1:23" ht="15.75">
      <c r="A70" s="24">
        <v>65</v>
      </c>
      <c r="B70" s="43" t="s">
        <v>93</v>
      </c>
      <c r="C70" s="41">
        <v>380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9"/>
      <c r="W70" s="30">
        <f t="shared" si="0"/>
        <v>0</v>
      </c>
    </row>
    <row r="71" spans="1:23" ht="15.75">
      <c r="A71" s="24">
        <v>66</v>
      </c>
      <c r="B71" s="40" t="s">
        <v>94</v>
      </c>
      <c r="C71" s="41">
        <v>661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9"/>
      <c r="W71" s="30">
        <f aca="true" t="shared" si="1" ref="W71:W134">SUM(D71:V71)</f>
        <v>0</v>
      </c>
    </row>
    <row r="72" spans="1:23" ht="15.75">
      <c r="A72" s="24">
        <v>67</v>
      </c>
      <c r="B72" s="43" t="s">
        <v>95</v>
      </c>
      <c r="C72" s="41">
        <v>631</v>
      </c>
      <c r="D72" s="37">
        <v>51.8</v>
      </c>
      <c r="E72" s="37"/>
      <c r="F72" s="37"/>
      <c r="G72" s="37"/>
      <c r="H72" s="37"/>
      <c r="I72" s="37"/>
      <c r="J72" s="37"/>
      <c r="K72" s="37"/>
      <c r="L72" s="37"/>
      <c r="M72" s="37">
        <v>50</v>
      </c>
      <c r="N72" s="37"/>
      <c r="O72" s="37"/>
      <c r="P72" s="37"/>
      <c r="Q72" s="37"/>
      <c r="R72" s="37"/>
      <c r="S72" s="37"/>
      <c r="T72" s="37"/>
      <c r="U72" s="37"/>
      <c r="V72" s="39"/>
      <c r="W72" s="30">
        <f t="shared" si="1"/>
        <v>101.8</v>
      </c>
    </row>
    <row r="73" spans="1:23" ht="15.75">
      <c r="A73" s="24">
        <v>68</v>
      </c>
      <c r="B73" s="40" t="s">
        <v>96</v>
      </c>
      <c r="C73" s="41">
        <v>623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9"/>
      <c r="W73" s="30">
        <f t="shared" si="1"/>
        <v>0</v>
      </c>
    </row>
    <row r="74" spans="1:23" ht="15.75">
      <c r="A74" s="24">
        <v>69</v>
      </c>
      <c r="B74" s="43" t="s">
        <v>97</v>
      </c>
      <c r="C74" s="41">
        <v>425</v>
      </c>
      <c r="D74" s="37">
        <v>74.5</v>
      </c>
      <c r="E74" s="37"/>
      <c r="F74" s="37"/>
      <c r="G74" s="37"/>
      <c r="H74" s="37"/>
      <c r="I74" s="37"/>
      <c r="J74" s="37">
        <v>75</v>
      </c>
      <c r="K74" s="37"/>
      <c r="L74" s="37"/>
      <c r="M74" s="37">
        <v>85</v>
      </c>
      <c r="N74" s="37"/>
      <c r="O74" s="37"/>
      <c r="P74" s="37"/>
      <c r="Q74" s="38"/>
      <c r="R74" s="38"/>
      <c r="S74" s="38"/>
      <c r="T74" s="37"/>
      <c r="U74" s="37"/>
      <c r="V74" s="39"/>
      <c r="W74" s="30">
        <f t="shared" si="1"/>
        <v>234.5</v>
      </c>
    </row>
    <row r="75" spans="1:23" ht="15.75">
      <c r="A75" s="24">
        <v>70</v>
      </c>
      <c r="B75" s="43" t="s">
        <v>98</v>
      </c>
      <c r="C75" s="41">
        <v>805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9"/>
      <c r="W75" s="30">
        <f t="shared" si="1"/>
        <v>0</v>
      </c>
    </row>
    <row r="76" spans="1:23" ht="15.75">
      <c r="A76" s="24">
        <v>71</v>
      </c>
      <c r="B76" s="40" t="s">
        <v>99</v>
      </c>
      <c r="C76" s="41">
        <v>504</v>
      </c>
      <c r="D76" s="37"/>
      <c r="E76" s="37"/>
      <c r="F76" s="37"/>
      <c r="G76" s="37"/>
      <c r="H76" s="37">
        <v>108.3</v>
      </c>
      <c r="I76" s="37"/>
      <c r="J76" s="37">
        <v>400</v>
      </c>
      <c r="K76" s="37"/>
      <c r="L76" s="37"/>
      <c r="M76" s="37">
        <v>68.4</v>
      </c>
      <c r="N76" s="37"/>
      <c r="O76" s="37">
        <v>60</v>
      </c>
      <c r="P76" s="37"/>
      <c r="Q76" s="37"/>
      <c r="R76" s="37"/>
      <c r="S76" s="37"/>
      <c r="T76" s="37"/>
      <c r="U76" s="37"/>
      <c r="V76" s="39"/>
      <c r="W76" s="30">
        <f t="shared" si="1"/>
        <v>636.7</v>
      </c>
    </row>
    <row r="77" spans="1:23" ht="15.75">
      <c r="A77" s="24">
        <v>72</v>
      </c>
      <c r="B77" s="43" t="s">
        <v>100</v>
      </c>
      <c r="C77" s="41">
        <v>563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9"/>
      <c r="W77" s="30">
        <f t="shared" si="1"/>
        <v>0</v>
      </c>
    </row>
    <row r="78" spans="1:23" ht="15.75">
      <c r="A78" s="24">
        <v>73</v>
      </c>
      <c r="B78" s="43" t="s">
        <v>101</v>
      </c>
      <c r="C78" s="41">
        <v>343</v>
      </c>
      <c r="D78" s="37">
        <v>62</v>
      </c>
      <c r="E78" s="37"/>
      <c r="F78" s="37"/>
      <c r="G78" s="37"/>
      <c r="H78" s="37">
        <v>190</v>
      </c>
      <c r="I78" s="37"/>
      <c r="J78" s="37"/>
      <c r="K78" s="37"/>
      <c r="L78" s="37"/>
      <c r="M78" s="37">
        <v>11.4</v>
      </c>
      <c r="N78" s="37"/>
      <c r="O78" s="37"/>
      <c r="P78" s="37"/>
      <c r="Q78" s="37"/>
      <c r="R78" s="37"/>
      <c r="S78" s="37"/>
      <c r="T78" s="37"/>
      <c r="U78" s="37"/>
      <c r="V78" s="39"/>
      <c r="W78" s="30">
        <f t="shared" si="1"/>
        <v>263.4</v>
      </c>
    </row>
    <row r="79" spans="1:23" ht="15.75">
      <c r="A79" s="24">
        <v>74</v>
      </c>
      <c r="B79" s="43" t="s">
        <v>102</v>
      </c>
      <c r="C79" s="41">
        <v>1249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9"/>
      <c r="W79" s="30">
        <f t="shared" si="1"/>
        <v>0</v>
      </c>
    </row>
    <row r="80" spans="1:23" ht="15.75">
      <c r="A80" s="24">
        <v>75</v>
      </c>
      <c r="B80" s="43" t="s">
        <v>103</v>
      </c>
      <c r="C80" s="41">
        <v>492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9"/>
      <c r="W80" s="30">
        <f t="shared" si="1"/>
        <v>0</v>
      </c>
    </row>
    <row r="81" spans="1:23" ht="15.75">
      <c r="A81" s="24">
        <v>76</v>
      </c>
      <c r="B81" s="40" t="s">
        <v>104</v>
      </c>
      <c r="C81" s="41">
        <v>631</v>
      </c>
      <c r="D81" s="37"/>
      <c r="E81" s="37"/>
      <c r="F81" s="37"/>
      <c r="G81" s="37"/>
      <c r="H81" s="37"/>
      <c r="I81" s="37"/>
      <c r="J81" s="37"/>
      <c r="K81" s="37"/>
      <c r="L81" s="37"/>
      <c r="M81" s="37">
        <v>130</v>
      </c>
      <c r="N81" s="37">
        <v>285.8</v>
      </c>
      <c r="O81" s="37"/>
      <c r="P81" s="37"/>
      <c r="Q81" s="37"/>
      <c r="R81" s="37"/>
      <c r="S81" s="37"/>
      <c r="T81" s="37"/>
      <c r="U81" s="37"/>
      <c r="V81" s="39"/>
      <c r="W81" s="30">
        <f t="shared" si="1"/>
        <v>415.8</v>
      </c>
    </row>
    <row r="82" spans="1:23" ht="15.75">
      <c r="A82" s="24">
        <v>77</v>
      </c>
      <c r="B82" s="43" t="s">
        <v>105</v>
      </c>
      <c r="C82" s="41">
        <v>608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9"/>
      <c r="W82" s="30">
        <f t="shared" si="1"/>
        <v>0</v>
      </c>
    </row>
    <row r="83" spans="1:23" ht="15.75">
      <c r="A83" s="24">
        <v>78</v>
      </c>
      <c r="B83" s="40" t="s">
        <v>106</v>
      </c>
      <c r="C83" s="41">
        <v>1217</v>
      </c>
      <c r="D83" s="37">
        <v>100</v>
      </c>
      <c r="E83" s="37">
        <v>286.4</v>
      </c>
      <c r="F83" s="37"/>
      <c r="G83" s="37"/>
      <c r="H83" s="37"/>
      <c r="I83" s="37"/>
      <c r="J83" s="37">
        <v>64.2</v>
      </c>
      <c r="K83" s="37"/>
      <c r="L83" s="37"/>
      <c r="M83" s="37">
        <v>240</v>
      </c>
      <c r="N83" s="37"/>
      <c r="O83" s="37"/>
      <c r="P83" s="37"/>
      <c r="Q83" s="37"/>
      <c r="R83" s="37"/>
      <c r="S83" s="37"/>
      <c r="T83" s="37"/>
      <c r="U83" s="37"/>
      <c r="V83" s="39"/>
      <c r="W83" s="30">
        <f t="shared" si="1"/>
        <v>690.5999999999999</v>
      </c>
    </row>
    <row r="84" spans="1:23" ht="25.5">
      <c r="A84" s="24">
        <v>79</v>
      </c>
      <c r="B84" s="43" t="s">
        <v>107</v>
      </c>
      <c r="C84" s="41">
        <v>172</v>
      </c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9"/>
      <c r="W84" s="30">
        <f t="shared" si="1"/>
        <v>0</v>
      </c>
    </row>
    <row r="85" spans="1:23" ht="15.75">
      <c r="A85" s="24">
        <v>80</v>
      </c>
      <c r="B85" s="43" t="s">
        <v>108</v>
      </c>
      <c r="C85" s="41">
        <v>103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9"/>
      <c r="W85" s="30">
        <f t="shared" si="1"/>
        <v>0</v>
      </c>
    </row>
    <row r="86" spans="1:23" ht="15.75">
      <c r="A86" s="24">
        <v>81</v>
      </c>
      <c r="B86" s="44" t="s">
        <v>109</v>
      </c>
      <c r="C86" s="26">
        <v>304</v>
      </c>
      <c r="D86" s="37">
        <v>43.2</v>
      </c>
      <c r="E86" s="37"/>
      <c r="F86" s="37"/>
      <c r="G86" s="37"/>
      <c r="H86" s="37">
        <v>146.3</v>
      </c>
      <c r="I86" s="37"/>
      <c r="J86" s="37"/>
      <c r="K86" s="37"/>
      <c r="L86" s="37"/>
      <c r="M86" s="37"/>
      <c r="N86" s="37"/>
      <c r="O86" s="37"/>
      <c r="P86" s="37"/>
      <c r="Q86" s="38"/>
      <c r="R86" s="38"/>
      <c r="S86" s="38"/>
      <c r="T86" s="37"/>
      <c r="U86" s="37"/>
      <c r="V86" s="39"/>
      <c r="W86" s="30">
        <f t="shared" si="1"/>
        <v>189.5</v>
      </c>
    </row>
    <row r="87" spans="1:23" ht="15.75">
      <c r="A87" s="24">
        <v>82</v>
      </c>
      <c r="B87" s="44" t="s">
        <v>110</v>
      </c>
      <c r="C87" s="26">
        <v>715</v>
      </c>
      <c r="D87" s="37">
        <v>172.1</v>
      </c>
      <c r="E87" s="37">
        <v>41</v>
      </c>
      <c r="F87" s="37"/>
      <c r="G87" s="37"/>
      <c r="H87" s="37">
        <v>325.4</v>
      </c>
      <c r="I87" s="37"/>
      <c r="J87" s="37"/>
      <c r="K87" s="37"/>
      <c r="L87" s="37"/>
      <c r="M87" s="37">
        <v>100</v>
      </c>
      <c r="N87" s="37"/>
      <c r="O87" s="37"/>
      <c r="P87" s="37"/>
      <c r="Q87" s="37"/>
      <c r="R87" s="37"/>
      <c r="S87" s="37"/>
      <c r="T87" s="37"/>
      <c r="U87" s="37"/>
      <c r="V87" s="39"/>
      <c r="W87" s="30">
        <f t="shared" si="1"/>
        <v>638.5</v>
      </c>
    </row>
    <row r="88" spans="1:23" ht="15.75">
      <c r="A88" s="24">
        <v>83</v>
      </c>
      <c r="B88" s="44" t="s">
        <v>111</v>
      </c>
      <c r="C88" s="26">
        <v>758</v>
      </c>
      <c r="D88" s="37">
        <v>94.5</v>
      </c>
      <c r="E88" s="37"/>
      <c r="F88" s="37"/>
      <c r="G88" s="37"/>
      <c r="H88" s="37">
        <v>99</v>
      </c>
      <c r="I88" s="37"/>
      <c r="J88" s="37">
        <v>88.7</v>
      </c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9"/>
      <c r="W88" s="30">
        <f t="shared" si="1"/>
        <v>282.2</v>
      </c>
    </row>
    <row r="89" spans="1:23" ht="15.75">
      <c r="A89" s="24">
        <v>84</v>
      </c>
      <c r="B89" s="44" t="s">
        <v>112</v>
      </c>
      <c r="C89" s="26">
        <v>403</v>
      </c>
      <c r="D89" s="37"/>
      <c r="E89" s="37"/>
      <c r="F89" s="37"/>
      <c r="G89" s="37"/>
      <c r="H89" s="37"/>
      <c r="I89" s="37"/>
      <c r="J89" s="37">
        <v>200</v>
      </c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9"/>
      <c r="W89" s="30">
        <f t="shared" si="1"/>
        <v>200</v>
      </c>
    </row>
    <row r="90" spans="1:23" ht="15.75">
      <c r="A90" s="24">
        <v>85</v>
      </c>
      <c r="B90" s="44" t="s">
        <v>113</v>
      </c>
      <c r="C90" s="26">
        <v>808</v>
      </c>
      <c r="D90" s="37"/>
      <c r="E90" s="37"/>
      <c r="F90" s="37"/>
      <c r="G90" s="37"/>
      <c r="H90" s="37">
        <v>79.1</v>
      </c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9"/>
      <c r="W90" s="30">
        <f t="shared" si="1"/>
        <v>79.1</v>
      </c>
    </row>
    <row r="91" spans="1:23" ht="15.75">
      <c r="A91" s="24">
        <v>86</v>
      </c>
      <c r="B91" s="44" t="s">
        <v>114</v>
      </c>
      <c r="C91" s="26">
        <v>592</v>
      </c>
      <c r="D91" s="37">
        <v>180</v>
      </c>
      <c r="E91" s="37">
        <v>72</v>
      </c>
      <c r="F91" s="37"/>
      <c r="G91" s="37"/>
      <c r="H91" s="45">
        <v>99.8</v>
      </c>
      <c r="I91" s="37"/>
      <c r="J91" s="45">
        <v>69.2</v>
      </c>
      <c r="K91" s="37"/>
      <c r="L91" s="37"/>
      <c r="M91" s="45">
        <v>209.7</v>
      </c>
      <c r="N91" s="37"/>
      <c r="O91" s="37"/>
      <c r="P91" s="37"/>
      <c r="Q91" s="37"/>
      <c r="R91" s="37">
        <v>80</v>
      </c>
      <c r="S91" s="37"/>
      <c r="T91" s="37"/>
      <c r="U91" s="37"/>
      <c r="V91" s="39"/>
      <c r="W91" s="30">
        <f t="shared" si="1"/>
        <v>710.7</v>
      </c>
    </row>
    <row r="92" spans="1:23" ht="15.75">
      <c r="A92" s="24">
        <v>87</v>
      </c>
      <c r="B92" s="44" t="s">
        <v>115</v>
      </c>
      <c r="C92" s="26">
        <v>513</v>
      </c>
      <c r="D92" s="45">
        <v>510</v>
      </c>
      <c r="E92" s="37"/>
      <c r="F92" s="37"/>
      <c r="G92" s="37"/>
      <c r="H92" s="37">
        <v>200</v>
      </c>
      <c r="I92" s="37"/>
      <c r="J92" s="37"/>
      <c r="K92" s="37"/>
      <c r="L92" s="37"/>
      <c r="M92" s="37">
        <v>78.1</v>
      </c>
      <c r="N92" s="37"/>
      <c r="O92" s="37"/>
      <c r="P92" s="37"/>
      <c r="Q92" s="37"/>
      <c r="R92" s="37"/>
      <c r="S92" s="37"/>
      <c r="T92" s="37"/>
      <c r="U92" s="37"/>
      <c r="V92" s="39"/>
      <c r="W92" s="30">
        <f t="shared" si="1"/>
        <v>788.1</v>
      </c>
    </row>
    <row r="93" spans="1:23" ht="15.75">
      <c r="A93" s="24">
        <v>88</v>
      </c>
      <c r="B93" s="44" t="s">
        <v>116</v>
      </c>
      <c r="C93" s="26">
        <v>1280</v>
      </c>
      <c r="D93" s="37"/>
      <c r="E93" s="37">
        <v>200</v>
      </c>
      <c r="F93" s="37"/>
      <c r="G93" s="37"/>
      <c r="H93" s="37">
        <v>200</v>
      </c>
      <c r="I93" s="37"/>
      <c r="J93" s="37"/>
      <c r="K93" s="37">
        <v>276.1</v>
      </c>
      <c r="L93" s="37"/>
      <c r="M93" s="37">
        <v>250</v>
      </c>
      <c r="N93" s="37">
        <v>500</v>
      </c>
      <c r="O93" s="37"/>
      <c r="P93" s="37"/>
      <c r="Q93" s="37"/>
      <c r="R93" s="37"/>
      <c r="S93" s="37"/>
      <c r="T93" s="37"/>
      <c r="U93" s="37"/>
      <c r="V93" s="39"/>
      <c r="W93" s="30">
        <f t="shared" si="1"/>
        <v>1426.1</v>
      </c>
    </row>
    <row r="94" spans="1:23" ht="15.75">
      <c r="A94" s="24">
        <v>89</v>
      </c>
      <c r="B94" s="44" t="s">
        <v>117</v>
      </c>
      <c r="C94" s="26">
        <v>661</v>
      </c>
      <c r="D94" s="37">
        <v>200.1</v>
      </c>
      <c r="E94" s="37">
        <v>100</v>
      </c>
      <c r="F94" s="37"/>
      <c r="G94" s="37"/>
      <c r="H94" s="37"/>
      <c r="I94" s="37"/>
      <c r="J94" s="37"/>
      <c r="K94" s="37"/>
      <c r="L94" s="37"/>
      <c r="M94" s="37">
        <v>100</v>
      </c>
      <c r="N94" s="37">
        <v>375</v>
      </c>
      <c r="O94" s="37"/>
      <c r="P94" s="37"/>
      <c r="Q94" s="37"/>
      <c r="R94" s="37"/>
      <c r="S94" s="37"/>
      <c r="T94" s="37"/>
      <c r="U94" s="37"/>
      <c r="V94" s="39"/>
      <c r="W94" s="30">
        <f t="shared" si="1"/>
        <v>775.1</v>
      </c>
    </row>
    <row r="95" spans="1:23" ht="15.75">
      <c r="A95" s="24">
        <v>90</v>
      </c>
      <c r="B95" s="44" t="s">
        <v>118</v>
      </c>
      <c r="C95" s="26">
        <v>619</v>
      </c>
      <c r="D95" s="37">
        <v>240.1</v>
      </c>
      <c r="E95" s="37"/>
      <c r="F95" s="37"/>
      <c r="G95" s="37"/>
      <c r="H95" s="37">
        <v>30</v>
      </c>
      <c r="I95" s="37"/>
      <c r="J95" s="37"/>
      <c r="K95" s="37"/>
      <c r="L95" s="37"/>
      <c r="M95" s="37">
        <v>100</v>
      </c>
      <c r="N95" s="37"/>
      <c r="O95" s="37"/>
      <c r="P95" s="37"/>
      <c r="Q95" s="37"/>
      <c r="R95" s="37"/>
      <c r="S95" s="37"/>
      <c r="T95" s="37"/>
      <c r="U95" s="37"/>
      <c r="V95" s="39"/>
      <c r="W95" s="30">
        <f t="shared" si="1"/>
        <v>370.1</v>
      </c>
    </row>
    <row r="96" spans="1:23" ht="15.75">
      <c r="A96" s="24">
        <v>91</v>
      </c>
      <c r="B96" s="44" t="s">
        <v>119</v>
      </c>
      <c r="C96" s="26">
        <v>1195</v>
      </c>
      <c r="D96" s="37">
        <v>162.7</v>
      </c>
      <c r="E96" s="37"/>
      <c r="F96" s="37"/>
      <c r="G96" s="37"/>
      <c r="H96" s="37">
        <v>327.8</v>
      </c>
      <c r="I96" s="37"/>
      <c r="J96" s="37"/>
      <c r="K96" s="37">
        <v>216.1</v>
      </c>
      <c r="L96" s="37"/>
      <c r="M96" s="37"/>
      <c r="N96" s="37">
        <v>322.8</v>
      </c>
      <c r="O96" s="37"/>
      <c r="P96" s="37"/>
      <c r="Q96" s="37">
        <v>20</v>
      </c>
      <c r="R96" s="37">
        <v>44.1</v>
      </c>
      <c r="S96" s="37">
        <v>40</v>
      </c>
      <c r="T96" s="37"/>
      <c r="U96" s="37"/>
      <c r="V96" s="39"/>
      <c r="W96" s="30">
        <f t="shared" si="1"/>
        <v>1133.5</v>
      </c>
    </row>
    <row r="97" spans="1:23" ht="15.75">
      <c r="A97" s="24">
        <v>92</v>
      </c>
      <c r="B97" s="44" t="s">
        <v>120</v>
      </c>
      <c r="C97" s="26">
        <v>729</v>
      </c>
      <c r="D97" s="37">
        <v>211.8</v>
      </c>
      <c r="E97" s="37">
        <v>70</v>
      </c>
      <c r="F97" s="37"/>
      <c r="G97" s="37"/>
      <c r="H97" s="37">
        <v>72.9</v>
      </c>
      <c r="I97" s="37"/>
      <c r="J97" s="37">
        <v>100</v>
      </c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9"/>
      <c r="W97" s="30">
        <f t="shared" si="1"/>
        <v>454.70000000000005</v>
      </c>
    </row>
    <row r="98" spans="1:23" ht="15.75">
      <c r="A98" s="24">
        <v>93</v>
      </c>
      <c r="B98" s="44" t="s">
        <v>121</v>
      </c>
      <c r="C98" s="26">
        <v>479</v>
      </c>
      <c r="D98" s="37">
        <v>99.5</v>
      </c>
      <c r="E98" s="37"/>
      <c r="F98" s="37"/>
      <c r="G98" s="37"/>
      <c r="H98" s="37">
        <v>172.8</v>
      </c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9"/>
      <c r="W98" s="30">
        <f t="shared" si="1"/>
        <v>272.3</v>
      </c>
    </row>
    <row r="99" spans="1:23" ht="15.75">
      <c r="A99" s="24">
        <v>94</v>
      </c>
      <c r="B99" s="44" t="s">
        <v>122</v>
      </c>
      <c r="C99" s="26">
        <v>622</v>
      </c>
      <c r="D99" s="37">
        <v>200</v>
      </c>
      <c r="E99" s="37"/>
      <c r="F99" s="37"/>
      <c r="G99" s="37"/>
      <c r="H99" s="37">
        <v>300</v>
      </c>
      <c r="I99" s="37"/>
      <c r="J99" s="37"/>
      <c r="K99" s="37">
        <v>216.1</v>
      </c>
      <c r="L99" s="37"/>
      <c r="M99" s="37">
        <v>175</v>
      </c>
      <c r="N99" s="37"/>
      <c r="O99" s="37"/>
      <c r="P99" s="37"/>
      <c r="Q99" s="37"/>
      <c r="R99" s="37"/>
      <c r="S99" s="37"/>
      <c r="T99" s="37"/>
      <c r="U99" s="37"/>
      <c r="V99" s="39"/>
      <c r="W99" s="30">
        <f t="shared" si="1"/>
        <v>891.1</v>
      </c>
    </row>
    <row r="100" spans="1:23" ht="15.75">
      <c r="A100" s="24">
        <v>95</v>
      </c>
      <c r="B100" s="44" t="s">
        <v>123</v>
      </c>
      <c r="C100" s="26">
        <v>386</v>
      </c>
      <c r="D100" s="37">
        <v>92</v>
      </c>
      <c r="E100" s="37"/>
      <c r="F100" s="37">
        <v>61</v>
      </c>
      <c r="G100" s="37"/>
      <c r="H100" s="37"/>
      <c r="I100" s="37"/>
      <c r="J100" s="37">
        <v>35</v>
      </c>
      <c r="K100" s="37"/>
      <c r="L100" s="37"/>
      <c r="M100" s="37">
        <v>85.2</v>
      </c>
      <c r="N100" s="37"/>
      <c r="O100" s="37"/>
      <c r="P100" s="37"/>
      <c r="Q100" s="37"/>
      <c r="R100" s="37"/>
      <c r="S100" s="37"/>
      <c r="T100" s="37"/>
      <c r="U100" s="37"/>
      <c r="V100" s="39"/>
      <c r="W100" s="30">
        <f t="shared" si="1"/>
        <v>273.2</v>
      </c>
    </row>
    <row r="101" spans="1:23" ht="15.75">
      <c r="A101" s="24">
        <v>96</v>
      </c>
      <c r="B101" s="44" t="s">
        <v>124</v>
      </c>
      <c r="C101" s="26">
        <v>664</v>
      </c>
      <c r="D101" s="37">
        <v>137.8</v>
      </c>
      <c r="E101" s="37">
        <v>188.2</v>
      </c>
      <c r="F101" s="37"/>
      <c r="G101" s="37"/>
      <c r="H101" s="37">
        <v>194.4</v>
      </c>
      <c r="I101" s="37">
        <v>10</v>
      </c>
      <c r="J101" s="37"/>
      <c r="K101" s="37"/>
      <c r="L101" s="37"/>
      <c r="M101" s="37">
        <v>99.2</v>
      </c>
      <c r="N101" s="37"/>
      <c r="O101" s="37"/>
      <c r="P101" s="37"/>
      <c r="Q101" s="37"/>
      <c r="R101" s="37"/>
      <c r="S101" s="37"/>
      <c r="T101" s="37"/>
      <c r="U101" s="37"/>
      <c r="V101" s="39"/>
      <c r="W101" s="30">
        <f t="shared" si="1"/>
        <v>629.6</v>
      </c>
    </row>
    <row r="102" spans="1:23" ht="15.75">
      <c r="A102" s="24">
        <v>97</v>
      </c>
      <c r="B102" s="44" t="s">
        <v>125</v>
      </c>
      <c r="C102" s="26">
        <v>1236</v>
      </c>
      <c r="D102" s="37"/>
      <c r="E102" s="37"/>
      <c r="F102" s="37"/>
      <c r="G102" s="37"/>
      <c r="H102" s="37"/>
      <c r="I102" s="37"/>
      <c r="J102" s="37"/>
      <c r="K102" s="45">
        <v>81.5</v>
      </c>
      <c r="L102" s="37"/>
      <c r="M102" s="45">
        <v>48</v>
      </c>
      <c r="N102" s="37">
        <v>345.1</v>
      </c>
      <c r="O102" s="37"/>
      <c r="P102" s="37"/>
      <c r="Q102" s="37"/>
      <c r="R102" s="45">
        <v>40</v>
      </c>
      <c r="S102" s="37"/>
      <c r="T102" s="37"/>
      <c r="U102" s="37"/>
      <c r="V102" s="39"/>
      <c r="W102" s="30">
        <f t="shared" si="1"/>
        <v>514.6</v>
      </c>
    </row>
    <row r="103" spans="1:23" ht="15.75">
      <c r="A103" s="24">
        <v>98</v>
      </c>
      <c r="B103" s="44" t="s">
        <v>126</v>
      </c>
      <c r="C103" s="26">
        <v>829</v>
      </c>
      <c r="D103" s="37">
        <v>50</v>
      </c>
      <c r="E103" s="37"/>
      <c r="F103" s="37"/>
      <c r="G103" s="37"/>
      <c r="H103" s="37">
        <v>264</v>
      </c>
      <c r="I103" s="37"/>
      <c r="J103" s="37">
        <v>30</v>
      </c>
      <c r="K103" s="37">
        <v>150</v>
      </c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9"/>
      <c r="W103" s="30">
        <f t="shared" si="1"/>
        <v>494</v>
      </c>
    </row>
    <row r="104" spans="1:23" ht="15.75">
      <c r="A104" s="24">
        <v>99</v>
      </c>
      <c r="B104" s="44" t="s">
        <v>127</v>
      </c>
      <c r="C104" s="26">
        <v>956</v>
      </c>
      <c r="D104" s="37">
        <v>217.9</v>
      </c>
      <c r="E104" s="37"/>
      <c r="F104" s="37"/>
      <c r="G104" s="37"/>
      <c r="H104" s="37">
        <v>99.5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>
        <v>177.4</v>
      </c>
      <c r="S104" s="37"/>
      <c r="T104" s="37"/>
      <c r="U104" s="37"/>
      <c r="V104" s="39"/>
      <c r="W104" s="30">
        <f t="shared" si="1"/>
        <v>494.79999999999995</v>
      </c>
    </row>
    <row r="105" spans="1:23" ht="15.75">
      <c r="A105" s="24">
        <v>100</v>
      </c>
      <c r="B105" s="44" t="s">
        <v>128</v>
      </c>
      <c r="C105" s="26">
        <v>490</v>
      </c>
      <c r="D105" s="37">
        <v>104.3</v>
      </c>
      <c r="E105" s="37"/>
      <c r="F105" s="37"/>
      <c r="G105" s="37"/>
      <c r="H105" s="37">
        <v>99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9"/>
      <c r="W105" s="30">
        <f t="shared" si="1"/>
        <v>203.3</v>
      </c>
    </row>
    <row r="106" spans="1:23" ht="15.75">
      <c r="A106" s="24">
        <v>101</v>
      </c>
      <c r="B106" s="44" t="s">
        <v>129</v>
      </c>
      <c r="C106" s="26">
        <v>1132</v>
      </c>
      <c r="D106" s="37">
        <v>247.6</v>
      </c>
      <c r="E106" s="37">
        <v>50</v>
      </c>
      <c r="F106" s="37"/>
      <c r="G106" s="37"/>
      <c r="H106" s="37">
        <v>257</v>
      </c>
      <c r="I106" s="37"/>
      <c r="J106" s="37"/>
      <c r="K106" s="37">
        <v>84.5</v>
      </c>
      <c r="L106" s="37"/>
      <c r="M106" s="37"/>
      <c r="N106" s="37">
        <v>500</v>
      </c>
      <c r="O106" s="37"/>
      <c r="P106" s="37"/>
      <c r="Q106" s="37"/>
      <c r="R106" s="37"/>
      <c r="S106" s="37"/>
      <c r="T106" s="37"/>
      <c r="U106" s="37"/>
      <c r="V106" s="39"/>
      <c r="W106" s="30">
        <f t="shared" si="1"/>
        <v>1139.1</v>
      </c>
    </row>
    <row r="107" spans="1:23" ht="15.75">
      <c r="A107" s="24">
        <v>102</v>
      </c>
      <c r="B107" s="44" t="s">
        <v>130</v>
      </c>
      <c r="C107" s="26">
        <v>146</v>
      </c>
      <c r="D107" s="37"/>
      <c r="E107" s="37">
        <v>199.5</v>
      </c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9"/>
      <c r="W107" s="30">
        <f t="shared" si="1"/>
        <v>199.5</v>
      </c>
    </row>
    <row r="108" spans="1:23" ht="15.75">
      <c r="A108" s="24">
        <v>103</v>
      </c>
      <c r="B108" s="40" t="s">
        <v>131</v>
      </c>
      <c r="C108" s="31">
        <v>795</v>
      </c>
      <c r="D108" s="46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/>
      <c r="R108" s="47"/>
      <c r="S108" s="47"/>
      <c r="T108" s="27"/>
      <c r="U108" s="27"/>
      <c r="V108" s="29"/>
      <c r="W108" s="30">
        <f t="shared" si="1"/>
        <v>0</v>
      </c>
    </row>
    <row r="109" spans="1:23" ht="15.75">
      <c r="A109" s="24">
        <v>104</v>
      </c>
      <c r="B109" s="40" t="s">
        <v>132</v>
      </c>
      <c r="C109" s="31">
        <v>862</v>
      </c>
      <c r="D109" s="46"/>
      <c r="E109" s="27"/>
      <c r="F109" s="27"/>
      <c r="G109" s="27"/>
      <c r="H109" s="27">
        <v>176</v>
      </c>
      <c r="I109" s="27"/>
      <c r="J109" s="27"/>
      <c r="K109" s="27"/>
      <c r="L109" s="27"/>
      <c r="M109" s="27">
        <v>470.2</v>
      </c>
      <c r="N109" s="27">
        <f>102.9+220.2</f>
        <v>323.1</v>
      </c>
      <c r="O109" s="27"/>
      <c r="P109" s="27"/>
      <c r="Q109" s="47"/>
      <c r="R109" s="47"/>
      <c r="S109" s="47"/>
      <c r="T109" s="27"/>
      <c r="U109" s="27"/>
      <c r="V109" s="29"/>
      <c r="W109" s="30">
        <f t="shared" si="1"/>
        <v>969.3000000000001</v>
      </c>
    </row>
    <row r="110" spans="1:23" ht="15.75">
      <c r="A110" s="24">
        <v>105</v>
      </c>
      <c r="B110" s="40" t="s">
        <v>133</v>
      </c>
      <c r="C110" s="31">
        <v>1200</v>
      </c>
      <c r="D110" s="46">
        <v>55.8</v>
      </c>
      <c r="E110" s="27">
        <v>330</v>
      </c>
      <c r="F110" s="27"/>
      <c r="G110" s="27"/>
      <c r="H110" s="27"/>
      <c r="I110" s="27"/>
      <c r="J110" s="27"/>
      <c r="K110" s="27"/>
      <c r="L110" s="27"/>
      <c r="M110" s="27"/>
      <c r="N110" s="27">
        <v>49.5</v>
      </c>
      <c r="O110" s="27"/>
      <c r="P110" s="27"/>
      <c r="Q110" s="47"/>
      <c r="R110" s="47"/>
      <c r="S110" s="47"/>
      <c r="T110" s="27"/>
      <c r="U110" s="27"/>
      <c r="V110" s="29"/>
      <c r="W110" s="30">
        <f t="shared" si="1"/>
        <v>435.3</v>
      </c>
    </row>
    <row r="111" spans="1:23" ht="15.75">
      <c r="A111" s="24">
        <v>106</v>
      </c>
      <c r="B111" s="40" t="s">
        <v>134</v>
      </c>
      <c r="C111" s="31">
        <v>1182</v>
      </c>
      <c r="D111" s="46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/>
      <c r="R111" s="47"/>
      <c r="S111" s="47"/>
      <c r="T111" s="27"/>
      <c r="U111" s="27"/>
      <c r="V111" s="29"/>
      <c r="W111" s="30">
        <f t="shared" si="1"/>
        <v>0</v>
      </c>
    </row>
    <row r="112" spans="1:23" ht="15.75">
      <c r="A112" s="24">
        <v>107</v>
      </c>
      <c r="B112" s="40" t="s">
        <v>135</v>
      </c>
      <c r="C112" s="31">
        <v>1155</v>
      </c>
      <c r="D112" s="46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/>
      <c r="R112" s="47"/>
      <c r="S112" s="47"/>
      <c r="T112" s="27"/>
      <c r="U112" s="27"/>
      <c r="V112" s="29"/>
      <c r="W112" s="30">
        <f t="shared" si="1"/>
        <v>0</v>
      </c>
    </row>
    <row r="113" spans="1:23" ht="15.75">
      <c r="A113" s="24">
        <v>108</v>
      </c>
      <c r="B113" s="40" t="s">
        <v>136</v>
      </c>
      <c r="C113" s="31">
        <v>350</v>
      </c>
      <c r="D113" s="46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/>
      <c r="R113" s="47"/>
      <c r="S113" s="47"/>
      <c r="T113" s="27"/>
      <c r="U113" s="27"/>
      <c r="V113" s="29"/>
      <c r="W113" s="30">
        <f t="shared" si="1"/>
        <v>0</v>
      </c>
    </row>
    <row r="114" spans="1:23" ht="15.75">
      <c r="A114" s="24">
        <v>109</v>
      </c>
      <c r="B114" s="40" t="s">
        <v>137</v>
      </c>
      <c r="C114" s="31">
        <v>387</v>
      </c>
      <c r="D114" s="46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/>
      <c r="R114" s="47"/>
      <c r="S114" s="47"/>
      <c r="T114" s="27"/>
      <c r="U114" s="27"/>
      <c r="V114" s="29"/>
      <c r="W114" s="30">
        <f t="shared" si="1"/>
        <v>0</v>
      </c>
    </row>
    <row r="115" spans="1:23" ht="15.75">
      <c r="A115" s="24">
        <v>110</v>
      </c>
      <c r="B115" s="40" t="s">
        <v>138</v>
      </c>
      <c r="C115" s="31">
        <v>901</v>
      </c>
      <c r="D115" s="46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/>
      <c r="R115" s="47"/>
      <c r="S115" s="47"/>
      <c r="T115" s="27"/>
      <c r="U115" s="27"/>
      <c r="V115" s="29"/>
      <c r="W115" s="30">
        <f t="shared" si="1"/>
        <v>0</v>
      </c>
    </row>
    <row r="116" spans="1:23" ht="15.75">
      <c r="A116" s="24">
        <v>111</v>
      </c>
      <c r="B116" s="40" t="s">
        <v>139</v>
      </c>
      <c r="C116" s="31">
        <v>975</v>
      </c>
      <c r="D116" s="46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/>
      <c r="R116" s="47"/>
      <c r="S116" s="47"/>
      <c r="T116" s="27"/>
      <c r="U116" s="27"/>
      <c r="V116" s="29"/>
      <c r="W116" s="30">
        <f t="shared" si="1"/>
        <v>0</v>
      </c>
    </row>
    <row r="117" spans="1:23" ht="15.75">
      <c r="A117" s="24">
        <v>112</v>
      </c>
      <c r="B117" s="40" t="s">
        <v>140</v>
      </c>
      <c r="C117" s="31">
        <v>878</v>
      </c>
      <c r="D117" s="46">
        <v>35.3</v>
      </c>
      <c r="E117" s="27"/>
      <c r="F117" s="27"/>
      <c r="G117" s="27"/>
      <c r="H117" s="27"/>
      <c r="I117" s="27"/>
      <c r="J117" s="27"/>
      <c r="K117" s="27"/>
      <c r="L117" s="27"/>
      <c r="M117" s="27">
        <v>300</v>
      </c>
      <c r="N117" s="27"/>
      <c r="O117" s="27">
        <v>157.9</v>
      </c>
      <c r="P117" s="27"/>
      <c r="Q117" s="47"/>
      <c r="R117" s="47"/>
      <c r="S117" s="47"/>
      <c r="T117" s="27"/>
      <c r="U117" s="27"/>
      <c r="V117" s="29"/>
      <c r="W117" s="30">
        <f t="shared" si="1"/>
        <v>493.20000000000005</v>
      </c>
    </row>
    <row r="118" spans="1:23" ht="15.75">
      <c r="A118" s="24">
        <v>113</v>
      </c>
      <c r="B118" s="40" t="s">
        <v>141</v>
      </c>
      <c r="C118" s="31">
        <v>936</v>
      </c>
      <c r="D118" s="46"/>
      <c r="E118" s="27"/>
      <c r="F118" s="27"/>
      <c r="G118" s="27"/>
      <c r="H118" s="27"/>
      <c r="I118" s="27"/>
      <c r="J118" s="27"/>
      <c r="K118" s="27"/>
      <c r="L118" s="27"/>
      <c r="M118" s="27">
        <v>300</v>
      </c>
      <c r="N118" s="27"/>
      <c r="O118" s="27"/>
      <c r="P118" s="27"/>
      <c r="Q118" s="47"/>
      <c r="R118" s="47"/>
      <c r="S118" s="47"/>
      <c r="T118" s="27"/>
      <c r="U118" s="27"/>
      <c r="V118" s="29"/>
      <c r="W118" s="30">
        <f t="shared" si="1"/>
        <v>300</v>
      </c>
    </row>
    <row r="119" spans="1:23" ht="15.75">
      <c r="A119" s="24">
        <v>114</v>
      </c>
      <c r="B119" s="40" t="s">
        <v>142</v>
      </c>
      <c r="C119" s="31">
        <v>639</v>
      </c>
      <c r="D119" s="46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/>
      <c r="R119" s="47"/>
      <c r="S119" s="47"/>
      <c r="T119" s="27"/>
      <c r="U119" s="27"/>
      <c r="V119" s="29"/>
      <c r="W119" s="30">
        <f t="shared" si="1"/>
        <v>0</v>
      </c>
    </row>
    <row r="120" spans="1:23" ht="15.75">
      <c r="A120" s="24">
        <v>115</v>
      </c>
      <c r="B120" s="40" t="s">
        <v>143</v>
      </c>
      <c r="C120" s="31">
        <v>1060</v>
      </c>
      <c r="D120" s="46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/>
      <c r="R120" s="47"/>
      <c r="S120" s="47"/>
      <c r="T120" s="27"/>
      <c r="U120" s="27"/>
      <c r="V120" s="29"/>
      <c r="W120" s="30">
        <f t="shared" si="1"/>
        <v>0</v>
      </c>
    </row>
    <row r="121" spans="1:23" ht="15.75">
      <c r="A121" s="24">
        <v>116</v>
      </c>
      <c r="B121" s="40" t="s">
        <v>144</v>
      </c>
      <c r="C121" s="31">
        <v>914</v>
      </c>
      <c r="D121" s="46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/>
      <c r="R121" s="47"/>
      <c r="S121" s="47"/>
      <c r="T121" s="27"/>
      <c r="U121" s="27"/>
      <c r="V121" s="29"/>
      <c r="W121" s="30">
        <f t="shared" si="1"/>
        <v>0</v>
      </c>
    </row>
    <row r="122" spans="1:23" ht="15.75">
      <c r="A122" s="24">
        <v>117</v>
      </c>
      <c r="B122" s="40" t="s">
        <v>145</v>
      </c>
      <c r="C122" s="31">
        <v>1059</v>
      </c>
      <c r="D122" s="46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/>
      <c r="R122" s="47"/>
      <c r="S122" s="47"/>
      <c r="T122" s="27"/>
      <c r="U122" s="27"/>
      <c r="V122" s="29"/>
      <c r="W122" s="30">
        <f t="shared" si="1"/>
        <v>0</v>
      </c>
    </row>
    <row r="123" spans="1:23" ht="15.75">
      <c r="A123" s="24">
        <v>118</v>
      </c>
      <c r="B123" s="40" t="s">
        <v>146</v>
      </c>
      <c r="C123" s="31">
        <v>504</v>
      </c>
      <c r="D123" s="46"/>
      <c r="E123" s="27"/>
      <c r="F123" s="27"/>
      <c r="G123" s="27"/>
      <c r="H123" s="27"/>
      <c r="I123" s="27"/>
      <c r="J123" s="27"/>
      <c r="K123" s="27"/>
      <c r="L123" s="27"/>
      <c r="M123" s="27"/>
      <c r="N123" s="27">
        <v>90</v>
      </c>
      <c r="O123" s="27"/>
      <c r="P123" s="27"/>
      <c r="Q123" s="47"/>
      <c r="R123" s="47"/>
      <c r="S123" s="47"/>
      <c r="T123" s="27"/>
      <c r="U123" s="27"/>
      <c r="V123" s="29"/>
      <c r="W123" s="30">
        <f t="shared" si="1"/>
        <v>90</v>
      </c>
    </row>
    <row r="124" spans="1:23" ht="15.75">
      <c r="A124" s="24">
        <v>119</v>
      </c>
      <c r="B124" s="40" t="s">
        <v>147</v>
      </c>
      <c r="C124" s="31">
        <v>685</v>
      </c>
      <c r="D124" s="46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/>
      <c r="R124" s="47"/>
      <c r="S124" s="47"/>
      <c r="T124" s="27"/>
      <c r="U124" s="27"/>
      <c r="V124" s="29"/>
      <c r="W124" s="30">
        <f t="shared" si="1"/>
        <v>0</v>
      </c>
    </row>
    <row r="125" spans="1:23" ht="15.75">
      <c r="A125" s="24">
        <v>120</v>
      </c>
      <c r="B125" s="40" t="s">
        <v>148</v>
      </c>
      <c r="C125" s="31">
        <v>972</v>
      </c>
      <c r="D125" s="46">
        <v>666.1</v>
      </c>
      <c r="E125" s="27"/>
      <c r="F125" s="27"/>
      <c r="G125" s="27"/>
      <c r="H125" s="27">
        <v>513.8</v>
      </c>
      <c r="I125" s="27"/>
      <c r="J125" s="27"/>
      <c r="K125" s="27"/>
      <c r="L125" s="27"/>
      <c r="M125" s="27">
        <v>42.2</v>
      </c>
      <c r="N125" s="27">
        <v>60.2</v>
      </c>
      <c r="O125" s="27"/>
      <c r="P125" s="27"/>
      <c r="Q125" s="47"/>
      <c r="R125" s="47"/>
      <c r="S125" s="47"/>
      <c r="T125" s="27"/>
      <c r="U125" s="27"/>
      <c r="V125" s="29"/>
      <c r="W125" s="30">
        <f t="shared" si="1"/>
        <v>1282.3000000000002</v>
      </c>
    </row>
    <row r="126" spans="1:23" ht="15.75">
      <c r="A126" s="24">
        <v>121</v>
      </c>
      <c r="B126" s="40" t="s">
        <v>149</v>
      </c>
      <c r="C126" s="31">
        <v>568</v>
      </c>
      <c r="D126" s="46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/>
      <c r="R126" s="47"/>
      <c r="S126" s="47"/>
      <c r="T126" s="27"/>
      <c r="U126" s="27"/>
      <c r="V126" s="29"/>
      <c r="W126" s="30">
        <f t="shared" si="1"/>
        <v>0</v>
      </c>
    </row>
    <row r="127" spans="1:23" ht="38.25">
      <c r="A127" s="24">
        <v>122</v>
      </c>
      <c r="B127" s="40" t="s">
        <v>150</v>
      </c>
      <c r="C127" s="31">
        <v>207</v>
      </c>
      <c r="D127" s="46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/>
      <c r="R127" s="47"/>
      <c r="S127" s="47"/>
      <c r="T127" s="27"/>
      <c r="U127" s="27"/>
      <c r="V127" s="29"/>
      <c r="W127" s="30">
        <f t="shared" si="1"/>
        <v>0</v>
      </c>
    </row>
    <row r="128" spans="1:23" ht="15.75">
      <c r="A128" s="24">
        <v>123</v>
      </c>
      <c r="B128" s="40" t="s">
        <v>151</v>
      </c>
      <c r="C128" s="31">
        <v>114</v>
      </c>
      <c r="D128" s="46"/>
      <c r="E128" s="27"/>
      <c r="F128" s="27"/>
      <c r="G128" s="27"/>
      <c r="H128" s="27"/>
      <c r="I128" s="27"/>
      <c r="J128" s="27"/>
      <c r="K128" s="27"/>
      <c r="L128" s="27"/>
      <c r="M128" s="27"/>
      <c r="N128" s="27">
        <v>39.7</v>
      </c>
      <c r="O128" s="27"/>
      <c r="P128" s="27"/>
      <c r="Q128" s="47"/>
      <c r="R128" s="47"/>
      <c r="S128" s="47"/>
      <c r="T128" s="27"/>
      <c r="U128" s="27"/>
      <c r="V128" s="29"/>
      <c r="W128" s="30">
        <f t="shared" si="1"/>
        <v>39.7</v>
      </c>
    </row>
    <row r="129" spans="1:23" ht="15.75">
      <c r="A129" s="24">
        <v>124</v>
      </c>
      <c r="B129" s="48" t="s">
        <v>152</v>
      </c>
      <c r="C129" s="49">
        <v>926</v>
      </c>
      <c r="D129" s="37">
        <v>300</v>
      </c>
      <c r="E129" s="37"/>
      <c r="F129" s="37"/>
      <c r="G129" s="37">
        <v>50</v>
      </c>
      <c r="H129" s="37"/>
      <c r="I129" s="37"/>
      <c r="J129" s="37"/>
      <c r="K129" s="37"/>
      <c r="L129" s="37"/>
      <c r="M129" s="37"/>
      <c r="N129" s="37"/>
      <c r="O129" s="37"/>
      <c r="P129" s="37"/>
      <c r="Q129" s="38"/>
      <c r="R129" s="38"/>
      <c r="S129" s="38"/>
      <c r="T129" s="37"/>
      <c r="U129" s="37"/>
      <c r="V129" s="39"/>
      <c r="W129" s="30">
        <f t="shared" si="1"/>
        <v>350</v>
      </c>
    </row>
    <row r="130" spans="1:23" ht="15.75">
      <c r="A130" s="24">
        <v>125</v>
      </c>
      <c r="B130" s="48" t="s">
        <v>153</v>
      </c>
      <c r="C130" s="49">
        <v>754</v>
      </c>
      <c r="D130" s="37">
        <v>318</v>
      </c>
      <c r="E130" s="37">
        <v>45</v>
      </c>
      <c r="F130" s="37"/>
      <c r="G130" s="37"/>
      <c r="H130" s="37">
        <v>37</v>
      </c>
      <c r="I130" s="37"/>
      <c r="J130" s="37">
        <v>100</v>
      </c>
      <c r="K130" s="37"/>
      <c r="L130" s="37"/>
      <c r="M130" s="37"/>
      <c r="N130" s="37">
        <v>90</v>
      </c>
      <c r="O130" s="37"/>
      <c r="P130" s="37"/>
      <c r="Q130" s="37"/>
      <c r="R130" s="37"/>
      <c r="S130" s="37"/>
      <c r="T130" s="37"/>
      <c r="U130" s="37"/>
      <c r="V130" s="39"/>
      <c r="W130" s="30">
        <f t="shared" si="1"/>
        <v>590</v>
      </c>
    </row>
    <row r="131" spans="1:23" ht="15.75">
      <c r="A131" s="24">
        <v>126</v>
      </c>
      <c r="B131" s="48" t="s">
        <v>154</v>
      </c>
      <c r="C131" s="49">
        <v>634</v>
      </c>
      <c r="D131" s="37">
        <v>159</v>
      </c>
      <c r="E131" s="37"/>
      <c r="F131" s="37"/>
      <c r="G131" s="37"/>
      <c r="H131" s="37">
        <v>60</v>
      </c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9"/>
      <c r="W131" s="30">
        <f t="shared" si="1"/>
        <v>219</v>
      </c>
    </row>
    <row r="132" spans="1:23" ht="15.75">
      <c r="A132" s="24">
        <v>127</v>
      </c>
      <c r="B132" s="48" t="s">
        <v>155</v>
      </c>
      <c r="C132" s="49">
        <v>743</v>
      </c>
      <c r="D132" s="37">
        <v>159.8</v>
      </c>
      <c r="E132" s="37"/>
      <c r="F132" s="37"/>
      <c r="G132" s="37"/>
      <c r="H132" s="37">
        <v>111.1</v>
      </c>
      <c r="I132" s="37"/>
      <c r="J132" s="37"/>
      <c r="K132" s="37"/>
      <c r="L132" s="37"/>
      <c r="M132" s="37"/>
      <c r="N132" s="37">
        <v>300</v>
      </c>
      <c r="O132" s="37"/>
      <c r="P132" s="37"/>
      <c r="Q132" s="37"/>
      <c r="R132" s="37"/>
      <c r="S132" s="37"/>
      <c r="T132" s="37"/>
      <c r="U132" s="37"/>
      <c r="V132" s="39"/>
      <c r="W132" s="30">
        <f t="shared" si="1"/>
        <v>570.9</v>
      </c>
    </row>
    <row r="133" spans="1:23" ht="15.75">
      <c r="A133" s="24">
        <v>128</v>
      </c>
      <c r="B133" s="36" t="s">
        <v>156</v>
      </c>
      <c r="C133" s="49">
        <v>407</v>
      </c>
      <c r="D133" s="37"/>
      <c r="E133" s="37">
        <v>100</v>
      </c>
      <c r="F133" s="37"/>
      <c r="G133" s="37">
        <v>100</v>
      </c>
      <c r="H133" s="37">
        <v>100</v>
      </c>
      <c r="I133" s="37"/>
      <c r="J133" s="37"/>
      <c r="K133" s="37"/>
      <c r="L133" s="37"/>
      <c r="M133" s="37"/>
      <c r="N133" s="37"/>
      <c r="O133" s="37"/>
      <c r="P133" s="37"/>
      <c r="Q133" s="38"/>
      <c r="R133" s="38">
        <v>25.5</v>
      </c>
      <c r="S133" s="38">
        <v>4.5</v>
      </c>
      <c r="T133" s="37"/>
      <c r="U133" s="37"/>
      <c r="V133" s="39"/>
      <c r="W133" s="30">
        <f t="shared" si="1"/>
        <v>330</v>
      </c>
    </row>
    <row r="134" spans="1:23" ht="15.75">
      <c r="A134" s="24">
        <v>129</v>
      </c>
      <c r="B134" s="48" t="s">
        <v>157</v>
      </c>
      <c r="C134" s="49">
        <v>850</v>
      </c>
      <c r="D134" s="37">
        <v>780</v>
      </c>
      <c r="E134" s="37"/>
      <c r="F134" s="37"/>
      <c r="G134" s="37"/>
      <c r="H134" s="37">
        <v>220</v>
      </c>
      <c r="I134" s="37"/>
      <c r="J134" s="37">
        <v>200</v>
      </c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9"/>
      <c r="W134" s="30">
        <f t="shared" si="1"/>
        <v>1200</v>
      </c>
    </row>
    <row r="135" spans="1:23" ht="15.75">
      <c r="A135" s="24">
        <v>130</v>
      </c>
      <c r="B135" s="48" t="s">
        <v>158</v>
      </c>
      <c r="C135" s="49">
        <v>366</v>
      </c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9"/>
      <c r="W135" s="30">
        <f aca="true" t="shared" si="2" ref="W135:W144">SUM(D135:V135)</f>
        <v>0</v>
      </c>
    </row>
    <row r="136" spans="1:23" ht="15.75">
      <c r="A136" s="24">
        <v>131</v>
      </c>
      <c r="B136" s="48" t="s">
        <v>159</v>
      </c>
      <c r="C136" s="49">
        <v>165</v>
      </c>
      <c r="D136" s="37">
        <v>65</v>
      </c>
      <c r="E136" s="37"/>
      <c r="F136" s="37">
        <v>30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9"/>
      <c r="W136" s="30">
        <f t="shared" si="2"/>
        <v>95</v>
      </c>
    </row>
    <row r="137" spans="1:23" ht="15.75">
      <c r="A137" s="24">
        <v>132</v>
      </c>
      <c r="B137" s="48" t="s">
        <v>160</v>
      </c>
      <c r="C137" s="49">
        <v>327</v>
      </c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9"/>
      <c r="W137" s="30">
        <f t="shared" si="2"/>
        <v>0</v>
      </c>
    </row>
    <row r="138" spans="1:23" ht="15.75">
      <c r="A138" s="24">
        <v>133</v>
      </c>
      <c r="B138" s="48" t="s">
        <v>161</v>
      </c>
      <c r="C138" s="49">
        <v>841</v>
      </c>
      <c r="D138" s="37">
        <v>100</v>
      </c>
      <c r="E138" s="37"/>
      <c r="F138" s="37"/>
      <c r="G138" s="37"/>
      <c r="H138" s="37">
        <v>449</v>
      </c>
      <c r="I138" s="37"/>
      <c r="J138" s="37"/>
      <c r="K138" s="37"/>
      <c r="L138" s="37"/>
      <c r="M138" s="37"/>
      <c r="N138" s="37">
        <v>300</v>
      </c>
      <c r="O138" s="37"/>
      <c r="P138" s="37"/>
      <c r="Q138" s="37"/>
      <c r="R138" s="37"/>
      <c r="S138" s="37"/>
      <c r="T138" s="37"/>
      <c r="U138" s="37"/>
      <c r="V138" s="39"/>
      <c r="W138" s="30">
        <f t="shared" si="2"/>
        <v>849</v>
      </c>
    </row>
    <row r="139" spans="1:23" ht="15.75">
      <c r="A139" s="24">
        <v>134</v>
      </c>
      <c r="B139" s="48" t="s">
        <v>162</v>
      </c>
      <c r="C139" s="49">
        <v>1130</v>
      </c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9"/>
      <c r="W139" s="30">
        <f t="shared" si="2"/>
        <v>0</v>
      </c>
    </row>
    <row r="140" spans="1:23" ht="15.75">
      <c r="A140" s="24">
        <v>135</v>
      </c>
      <c r="B140" s="48" t="s">
        <v>163</v>
      </c>
      <c r="C140" s="49">
        <v>1067</v>
      </c>
      <c r="D140" s="37">
        <v>410</v>
      </c>
      <c r="E140" s="37">
        <v>63</v>
      </c>
      <c r="F140" s="37"/>
      <c r="G140" s="37">
        <v>35</v>
      </c>
      <c r="H140" s="37">
        <v>430</v>
      </c>
      <c r="I140" s="37">
        <v>18</v>
      </c>
      <c r="J140" s="37"/>
      <c r="K140" s="37"/>
      <c r="L140" s="37"/>
      <c r="M140" s="37">
        <v>10</v>
      </c>
      <c r="N140" s="37"/>
      <c r="O140" s="37"/>
      <c r="P140" s="37"/>
      <c r="Q140" s="37"/>
      <c r="R140" s="37"/>
      <c r="S140" s="37"/>
      <c r="T140" s="37"/>
      <c r="U140" s="37"/>
      <c r="V140" s="39"/>
      <c r="W140" s="30">
        <f t="shared" si="2"/>
        <v>966</v>
      </c>
    </row>
    <row r="141" spans="1:23" ht="15.75">
      <c r="A141" s="24">
        <v>136</v>
      </c>
      <c r="B141" s="48" t="s">
        <v>164</v>
      </c>
      <c r="C141" s="49">
        <v>999</v>
      </c>
      <c r="D141" s="37"/>
      <c r="E141" s="37"/>
      <c r="F141" s="37"/>
      <c r="G141" s="37"/>
      <c r="H141" s="37">
        <v>600</v>
      </c>
      <c r="I141" s="37"/>
      <c r="J141" s="37">
        <v>150</v>
      </c>
      <c r="K141" s="37"/>
      <c r="L141" s="37"/>
      <c r="M141" s="37"/>
      <c r="N141" s="37">
        <v>300</v>
      </c>
      <c r="O141" s="37"/>
      <c r="P141" s="37"/>
      <c r="Q141" s="37"/>
      <c r="R141" s="37"/>
      <c r="S141" s="37"/>
      <c r="T141" s="37"/>
      <c r="U141" s="37"/>
      <c r="V141" s="39"/>
      <c r="W141" s="30">
        <f t="shared" si="2"/>
        <v>1050</v>
      </c>
    </row>
    <row r="142" spans="1:23" ht="15.75">
      <c r="A142" s="24">
        <v>137</v>
      </c>
      <c r="B142" s="48" t="s">
        <v>165</v>
      </c>
      <c r="C142" s="49">
        <v>534</v>
      </c>
      <c r="D142" s="37"/>
      <c r="E142" s="37"/>
      <c r="F142" s="37"/>
      <c r="G142" s="37"/>
      <c r="H142" s="37"/>
      <c r="I142" s="37"/>
      <c r="J142" s="37"/>
      <c r="K142" s="37">
        <v>49.5</v>
      </c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9"/>
      <c r="W142" s="30">
        <f t="shared" si="2"/>
        <v>49.5</v>
      </c>
    </row>
    <row r="143" spans="1:23" ht="18" customHeight="1">
      <c r="A143" s="24">
        <v>138</v>
      </c>
      <c r="B143" s="36" t="s">
        <v>166</v>
      </c>
      <c r="C143" s="50">
        <v>1045</v>
      </c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9"/>
      <c r="W143" s="30">
        <f t="shared" si="2"/>
        <v>0</v>
      </c>
    </row>
    <row r="144" spans="1:23" ht="15.75">
      <c r="A144" s="24">
        <v>139</v>
      </c>
      <c r="B144" s="36" t="s">
        <v>167</v>
      </c>
      <c r="C144" s="50">
        <v>506</v>
      </c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9"/>
      <c r="W144" s="30">
        <f t="shared" si="2"/>
        <v>0</v>
      </c>
    </row>
    <row r="145" spans="1:23" ht="15.75">
      <c r="A145" s="51" t="s">
        <v>15</v>
      </c>
      <c r="B145" s="52"/>
      <c r="C145" s="53">
        <f>SUM(C6:C144)</f>
        <v>105701</v>
      </c>
      <c r="D145" s="30">
        <f>SUM(D6:D144)</f>
        <v>7089.000000000001</v>
      </c>
      <c r="E145" s="30">
        <f aca="true" t="shared" si="3" ref="E145:V145">SUM(E6:E144)</f>
        <v>1776.3</v>
      </c>
      <c r="F145" s="30">
        <f t="shared" si="3"/>
        <v>420.09999999999997</v>
      </c>
      <c r="G145" s="30">
        <f t="shared" si="3"/>
        <v>225.5</v>
      </c>
      <c r="H145" s="30">
        <f t="shared" si="3"/>
        <v>7091.500000000001</v>
      </c>
      <c r="I145" s="30">
        <f t="shared" si="3"/>
        <v>67.1</v>
      </c>
      <c r="J145" s="30">
        <f t="shared" si="3"/>
        <v>1937.3000000000002</v>
      </c>
      <c r="K145" s="30">
        <f t="shared" si="3"/>
        <v>1504.9</v>
      </c>
      <c r="L145" s="30">
        <f t="shared" si="3"/>
        <v>0</v>
      </c>
      <c r="M145" s="30">
        <f t="shared" si="3"/>
        <v>5518.299999999999</v>
      </c>
      <c r="N145" s="30">
        <f t="shared" si="3"/>
        <v>6470.800000000001</v>
      </c>
      <c r="O145" s="30">
        <f t="shared" si="3"/>
        <v>331.29999999999995</v>
      </c>
      <c r="P145" s="30">
        <f t="shared" si="3"/>
        <v>0</v>
      </c>
      <c r="Q145" s="30">
        <f t="shared" si="3"/>
        <v>20</v>
      </c>
      <c r="R145" s="30">
        <f t="shared" si="3"/>
        <v>367</v>
      </c>
      <c r="S145" s="30">
        <f t="shared" si="3"/>
        <v>44.5</v>
      </c>
      <c r="T145" s="30">
        <f t="shared" si="3"/>
        <v>148.3</v>
      </c>
      <c r="U145" s="30">
        <f t="shared" si="3"/>
        <v>0</v>
      </c>
      <c r="V145" s="30">
        <f t="shared" si="3"/>
        <v>0</v>
      </c>
      <c r="W145" s="30">
        <f>SUM(W6:W144)</f>
        <v>33011.899999999994</v>
      </c>
    </row>
    <row r="146" spans="1:10" ht="21.75" customHeight="1">
      <c r="A146" s="54" t="s">
        <v>168</v>
      </c>
      <c r="B146" s="54"/>
      <c r="C146" s="54"/>
      <c r="D146" s="54"/>
      <c r="E146" s="54"/>
      <c r="F146" s="54"/>
      <c r="G146" s="54"/>
      <c r="H146" s="54"/>
      <c r="I146" s="54"/>
      <c r="J146" s="54"/>
    </row>
    <row r="148" ht="15.75">
      <c r="B148" s="55" t="s">
        <v>169</v>
      </c>
    </row>
    <row r="149" ht="15.75">
      <c r="B149" s="55" t="s">
        <v>170</v>
      </c>
    </row>
    <row r="150" ht="15.75">
      <c r="B150" s="57" t="s">
        <v>171</v>
      </c>
    </row>
  </sheetData>
  <mergeCells count="18">
    <mergeCell ref="W4:W5"/>
    <mergeCell ref="A145:B145"/>
    <mergeCell ref="A146:J146"/>
    <mergeCell ref="Q4:S4"/>
    <mergeCell ref="T4:T5"/>
    <mergeCell ref="U4:U5"/>
    <mergeCell ref="V4:V5"/>
    <mergeCell ref="L4:L5"/>
    <mergeCell ref="M4:M5"/>
    <mergeCell ref="N4:O4"/>
    <mergeCell ref="P4:P5"/>
    <mergeCell ref="A1:K1"/>
    <mergeCell ref="A2:B2"/>
    <mergeCell ref="A3:B3"/>
    <mergeCell ref="A4:A5"/>
    <mergeCell ref="B4:B5"/>
    <mergeCell ref="C4:C5"/>
    <mergeCell ref="D4:K4"/>
  </mergeCells>
  <hyperlinks>
    <hyperlink ref="B150" r:id="rId1" display="gorono_finans@mail.ru"/>
  </hyperlinks>
  <printOptions/>
  <pageMargins left="0.16" right="0.16" top="0.22" bottom="0.15" header="0.5" footer="0.5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1"/>
  <sheetViews>
    <sheetView workbookViewId="0" topLeftCell="A1">
      <selection activeCell="A149" sqref="A149:IV151"/>
    </sheetView>
  </sheetViews>
  <sheetFormatPr defaultColWidth="9.140625" defaultRowHeight="12.75"/>
  <cols>
    <col min="1" max="1" width="5.57421875" style="17" customWidth="1"/>
    <col min="2" max="2" width="29.140625" style="4" customWidth="1"/>
    <col min="3" max="3" width="18.00390625" style="17" customWidth="1"/>
    <col min="4" max="4" width="11.00390625" style="4" customWidth="1"/>
    <col min="5" max="5" width="9.421875" style="4" customWidth="1"/>
    <col min="6" max="6" width="11.28125" style="4" customWidth="1"/>
    <col min="7" max="7" width="10.8515625" style="4" customWidth="1"/>
    <col min="8" max="8" width="9.7109375" style="4" customWidth="1"/>
    <col min="9" max="9" width="14.00390625" style="4" customWidth="1"/>
    <col min="10" max="10" width="11.00390625" style="4" customWidth="1"/>
    <col min="11" max="11" width="15.28125" style="4" customWidth="1"/>
    <col min="12" max="12" width="14.57421875" style="4" customWidth="1"/>
    <col min="13" max="13" width="12.57421875" style="4" customWidth="1"/>
    <col min="14" max="14" width="20.57421875" style="4" customWidth="1"/>
    <col min="15" max="16" width="15.57421875" style="4" customWidth="1"/>
    <col min="17" max="17" width="13.00390625" style="4" customWidth="1"/>
    <col min="18" max="18" width="14.421875" style="4" customWidth="1"/>
    <col min="19" max="19" width="14.7109375" style="4" customWidth="1"/>
    <col min="20" max="20" width="19.57421875" style="4" customWidth="1"/>
    <col min="21" max="21" width="13.421875" style="4" customWidth="1"/>
    <col min="22" max="22" width="17.7109375" style="4" customWidth="1"/>
    <col min="23" max="16384" width="9.140625" style="4" customWidth="1"/>
  </cols>
  <sheetData>
    <row r="1" spans="1:22" ht="33.75" customHeight="1">
      <c r="A1" s="1" t="s">
        <v>172</v>
      </c>
      <c r="B1" s="1"/>
      <c r="C1" s="1"/>
      <c r="D1" s="1"/>
      <c r="E1" s="1"/>
      <c r="F1" s="1"/>
      <c r="G1" s="1"/>
      <c r="H1" s="1"/>
      <c r="I1" s="1"/>
      <c r="J1" s="1"/>
      <c r="K1" s="1"/>
      <c r="L1" s="58"/>
      <c r="M1" s="58"/>
      <c r="N1" s="58"/>
      <c r="O1" s="58"/>
      <c r="V1" s="3"/>
    </row>
    <row r="2" spans="1:15" ht="12.75" customHeight="1">
      <c r="A2" s="59" t="s">
        <v>1</v>
      </c>
      <c r="B2" s="59"/>
      <c r="C2" s="60"/>
      <c r="D2" s="61"/>
      <c r="E2" s="61"/>
      <c r="F2" s="61"/>
      <c r="G2" s="61"/>
      <c r="H2" s="61"/>
      <c r="I2" s="61"/>
      <c r="J2" s="61"/>
      <c r="K2" s="61"/>
      <c r="L2" s="58"/>
      <c r="M2" s="58"/>
      <c r="N2" s="58"/>
      <c r="O2" s="58"/>
    </row>
    <row r="3" spans="1:3" ht="17.25" customHeight="1">
      <c r="A3" s="7" t="s">
        <v>2</v>
      </c>
      <c r="B3" s="7"/>
      <c r="C3" s="62"/>
    </row>
    <row r="4" spans="1:23" ht="62.25" customHeight="1">
      <c r="A4" s="63" t="s">
        <v>3</v>
      </c>
      <c r="B4" s="64" t="s">
        <v>4</v>
      </c>
      <c r="C4" s="65" t="s">
        <v>5</v>
      </c>
      <c r="D4" s="66" t="s">
        <v>6</v>
      </c>
      <c r="E4" s="66"/>
      <c r="F4" s="66"/>
      <c r="G4" s="66"/>
      <c r="H4" s="66"/>
      <c r="I4" s="66"/>
      <c r="J4" s="66"/>
      <c r="K4" s="66"/>
      <c r="L4" s="63" t="s">
        <v>173</v>
      </c>
      <c r="M4" s="63" t="s">
        <v>174</v>
      </c>
      <c r="N4" s="67" t="s">
        <v>9</v>
      </c>
      <c r="O4" s="68"/>
      <c r="P4" s="63" t="s">
        <v>175</v>
      </c>
      <c r="Q4" s="67" t="s">
        <v>11</v>
      </c>
      <c r="R4" s="69"/>
      <c r="S4" s="68"/>
      <c r="T4" s="63" t="s">
        <v>176</v>
      </c>
      <c r="U4" s="63" t="s">
        <v>177</v>
      </c>
      <c r="V4" s="70" t="s">
        <v>178</v>
      </c>
      <c r="W4" s="16" t="s">
        <v>15</v>
      </c>
    </row>
    <row r="5" spans="1:23" ht="106.5" customHeight="1">
      <c r="A5" s="71"/>
      <c r="B5" s="72"/>
      <c r="C5" s="73"/>
      <c r="D5" s="74" t="s">
        <v>179</v>
      </c>
      <c r="E5" s="74" t="s">
        <v>180</v>
      </c>
      <c r="F5" s="74" t="s">
        <v>181</v>
      </c>
      <c r="G5" s="74" t="s">
        <v>19</v>
      </c>
      <c r="H5" s="74" t="s">
        <v>182</v>
      </c>
      <c r="I5" s="74" t="s">
        <v>183</v>
      </c>
      <c r="J5" s="74" t="s">
        <v>22</v>
      </c>
      <c r="K5" s="74" t="s">
        <v>184</v>
      </c>
      <c r="L5" s="75"/>
      <c r="M5" s="75"/>
      <c r="N5" s="74" t="s">
        <v>185</v>
      </c>
      <c r="O5" s="74" t="s">
        <v>25</v>
      </c>
      <c r="P5" s="75"/>
      <c r="Q5" s="74" t="s">
        <v>26</v>
      </c>
      <c r="R5" s="74" t="s">
        <v>186</v>
      </c>
      <c r="S5" s="74" t="s">
        <v>187</v>
      </c>
      <c r="T5" s="75"/>
      <c r="U5" s="75"/>
      <c r="V5" s="76"/>
      <c r="W5" s="23"/>
    </row>
    <row r="6" spans="1:23" ht="15.75">
      <c r="A6" s="24">
        <v>1</v>
      </c>
      <c r="B6" s="77" t="s">
        <v>29</v>
      </c>
      <c r="C6" s="26">
        <v>1008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79"/>
      <c r="S6" s="79"/>
      <c r="T6" s="78"/>
      <c r="U6" s="78"/>
      <c r="V6" s="80"/>
      <c r="W6" s="81">
        <f>SUM(D6:V6)</f>
        <v>0</v>
      </c>
    </row>
    <row r="7" spans="1:23" ht="15.75">
      <c r="A7" s="24">
        <v>2</v>
      </c>
      <c r="B7" s="77" t="s">
        <v>30</v>
      </c>
      <c r="C7" s="31">
        <v>745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  <c r="R7" s="79"/>
      <c r="S7" s="79"/>
      <c r="T7" s="78"/>
      <c r="U7" s="78"/>
      <c r="V7" s="80"/>
      <c r="W7" s="81">
        <f aca="true" t="shared" si="0" ref="W7:W70">SUM(D7:V7)</f>
        <v>0</v>
      </c>
    </row>
    <row r="8" spans="1:23" ht="15.75">
      <c r="A8" s="24">
        <v>3</v>
      </c>
      <c r="B8" s="77" t="s">
        <v>31</v>
      </c>
      <c r="C8" s="31">
        <v>939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79"/>
      <c r="S8" s="79"/>
      <c r="T8" s="78"/>
      <c r="U8" s="78"/>
      <c r="V8" s="80"/>
      <c r="W8" s="81">
        <f t="shared" si="0"/>
        <v>0</v>
      </c>
    </row>
    <row r="9" spans="1:23" ht="15.75">
      <c r="A9" s="24">
        <v>4</v>
      </c>
      <c r="B9" s="77" t="s">
        <v>32</v>
      </c>
      <c r="C9" s="31">
        <v>993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9"/>
      <c r="T9" s="78"/>
      <c r="U9" s="78"/>
      <c r="V9" s="80"/>
      <c r="W9" s="81">
        <f t="shared" si="0"/>
        <v>0</v>
      </c>
    </row>
    <row r="10" spans="1:23" ht="15.75">
      <c r="A10" s="24">
        <v>5</v>
      </c>
      <c r="B10" s="77" t="s">
        <v>33</v>
      </c>
      <c r="C10" s="31">
        <v>994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  <c r="R10" s="79"/>
      <c r="S10" s="79"/>
      <c r="T10" s="78"/>
      <c r="U10" s="78"/>
      <c r="V10" s="80"/>
      <c r="W10" s="81">
        <f t="shared" si="0"/>
        <v>0</v>
      </c>
    </row>
    <row r="11" spans="1:23" ht="15.75">
      <c r="A11" s="24">
        <v>6</v>
      </c>
      <c r="B11" s="77" t="s">
        <v>34</v>
      </c>
      <c r="C11" s="31">
        <v>670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79"/>
      <c r="S11" s="79"/>
      <c r="T11" s="78"/>
      <c r="U11" s="78"/>
      <c r="V11" s="80"/>
      <c r="W11" s="81">
        <f t="shared" si="0"/>
        <v>0</v>
      </c>
    </row>
    <row r="12" spans="1:23" ht="15.75">
      <c r="A12" s="24">
        <v>7</v>
      </c>
      <c r="B12" s="77" t="s">
        <v>35</v>
      </c>
      <c r="C12" s="31">
        <v>951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9"/>
      <c r="S12" s="79"/>
      <c r="T12" s="78"/>
      <c r="U12" s="78"/>
      <c r="V12" s="80"/>
      <c r="W12" s="81">
        <f t="shared" si="0"/>
        <v>0</v>
      </c>
    </row>
    <row r="13" spans="1:23" ht="15.75">
      <c r="A13" s="24">
        <v>8</v>
      </c>
      <c r="B13" s="77" t="s">
        <v>36</v>
      </c>
      <c r="C13" s="31">
        <v>846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9"/>
      <c r="R13" s="79"/>
      <c r="S13" s="79"/>
      <c r="T13" s="78"/>
      <c r="U13" s="78"/>
      <c r="V13" s="80"/>
      <c r="W13" s="81">
        <f t="shared" si="0"/>
        <v>0</v>
      </c>
    </row>
    <row r="14" spans="1:23" ht="15.75">
      <c r="A14" s="24">
        <v>9</v>
      </c>
      <c r="B14" s="77" t="s">
        <v>37</v>
      </c>
      <c r="C14" s="31">
        <v>1063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79"/>
      <c r="S14" s="79"/>
      <c r="T14" s="78"/>
      <c r="U14" s="78"/>
      <c r="V14" s="80"/>
      <c r="W14" s="81">
        <f t="shared" si="0"/>
        <v>0</v>
      </c>
    </row>
    <row r="15" spans="1:23" ht="15.75">
      <c r="A15" s="24">
        <v>10</v>
      </c>
      <c r="B15" s="77" t="s">
        <v>38</v>
      </c>
      <c r="C15" s="31">
        <v>1486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>
        <v>164.7</v>
      </c>
      <c r="O15" s="78"/>
      <c r="P15" s="78"/>
      <c r="Q15" s="79"/>
      <c r="R15" s="79"/>
      <c r="S15" s="79"/>
      <c r="T15" s="78"/>
      <c r="U15" s="78"/>
      <c r="V15" s="80"/>
      <c r="W15" s="81">
        <f t="shared" si="0"/>
        <v>164.7</v>
      </c>
    </row>
    <row r="16" spans="1:23" ht="15.75">
      <c r="A16" s="24">
        <v>11</v>
      </c>
      <c r="B16" s="77" t="s">
        <v>39</v>
      </c>
      <c r="C16" s="31">
        <v>615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9"/>
      <c r="R16" s="79"/>
      <c r="S16" s="79"/>
      <c r="T16" s="78"/>
      <c r="U16" s="78"/>
      <c r="V16" s="80"/>
      <c r="W16" s="81">
        <f t="shared" si="0"/>
        <v>0</v>
      </c>
    </row>
    <row r="17" spans="1:23" ht="15.75">
      <c r="A17" s="24">
        <v>12</v>
      </c>
      <c r="B17" s="77" t="s">
        <v>40</v>
      </c>
      <c r="C17" s="31">
        <v>758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9"/>
      <c r="R17" s="79"/>
      <c r="S17" s="79"/>
      <c r="T17" s="78"/>
      <c r="U17" s="78"/>
      <c r="V17" s="80"/>
      <c r="W17" s="81">
        <f t="shared" si="0"/>
        <v>0</v>
      </c>
    </row>
    <row r="18" spans="1:23" ht="15.75">
      <c r="A18" s="24">
        <v>13</v>
      </c>
      <c r="B18" s="77" t="s">
        <v>41</v>
      </c>
      <c r="C18" s="31">
        <v>428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79"/>
      <c r="S18" s="79"/>
      <c r="T18" s="78"/>
      <c r="U18" s="78"/>
      <c r="V18" s="80"/>
      <c r="W18" s="81">
        <f t="shared" si="0"/>
        <v>0</v>
      </c>
    </row>
    <row r="19" spans="1:23" ht="15.75">
      <c r="A19" s="24">
        <v>14</v>
      </c>
      <c r="B19" s="77" t="s">
        <v>42</v>
      </c>
      <c r="C19" s="31">
        <v>886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9"/>
      <c r="R19" s="79"/>
      <c r="S19" s="79"/>
      <c r="T19" s="78"/>
      <c r="U19" s="78"/>
      <c r="V19" s="80"/>
      <c r="W19" s="81">
        <f t="shared" si="0"/>
        <v>0</v>
      </c>
    </row>
    <row r="20" spans="1:23" ht="15.75">
      <c r="A20" s="24">
        <v>15</v>
      </c>
      <c r="B20" s="82" t="s">
        <v>43</v>
      </c>
      <c r="C20" s="31">
        <v>74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9"/>
      <c r="R20" s="79"/>
      <c r="S20" s="79"/>
      <c r="T20" s="78"/>
      <c r="U20" s="78"/>
      <c r="V20" s="80"/>
      <c r="W20" s="81">
        <f t="shared" si="0"/>
        <v>0</v>
      </c>
    </row>
    <row r="21" spans="1:23" ht="15.75">
      <c r="A21" s="24">
        <v>16</v>
      </c>
      <c r="B21" s="77" t="s">
        <v>44</v>
      </c>
      <c r="C21" s="31">
        <v>679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9"/>
      <c r="R21" s="79"/>
      <c r="S21" s="79"/>
      <c r="T21" s="78"/>
      <c r="U21" s="78"/>
      <c r="V21" s="80"/>
      <c r="W21" s="81">
        <f t="shared" si="0"/>
        <v>0</v>
      </c>
    </row>
    <row r="22" spans="1:23" ht="15.75">
      <c r="A22" s="24">
        <v>17</v>
      </c>
      <c r="B22" s="77" t="s">
        <v>45</v>
      </c>
      <c r="C22" s="31">
        <v>523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9"/>
      <c r="R22" s="79"/>
      <c r="S22" s="79"/>
      <c r="T22" s="78"/>
      <c r="U22" s="78"/>
      <c r="V22" s="80"/>
      <c r="W22" s="81">
        <f t="shared" si="0"/>
        <v>0</v>
      </c>
    </row>
    <row r="23" spans="1:23" ht="15.75">
      <c r="A23" s="24">
        <v>18</v>
      </c>
      <c r="B23" s="77" t="s">
        <v>46</v>
      </c>
      <c r="C23" s="33">
        <v>783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9"/>
      <c r="R23" s="79"/>
      <c r="S23" s="79"/>
      <c r="T23" s="78"/>
      <c r="U23" s="78"/>
      <c r="V23" s="80"/>
      <c r="W23" s="81">
        <f t="shared" si="0"/>
        <v>0</v>
      </c>
    </row>
    <row r="24" spans="1:23" ht="15.75">
      <c r="A24" s="24">
        <v>19</v>
      </c>
      <c r="B24" s="77" t="s">
        <v>47</v>
      </c>
      <c r="C24" s="34">
        <v>914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9"/>
      <c r="R24" s="79"/>
      <c r="S24" s="79"/>
      <c r="T24" s="78"/>
      <c r="U24" s="78"/>
      <c r="V24" s="80"/>
      <c r="W24" s="81">
        <f t="shared" si="0"/>
        <v>0</v>
      </c>
    </row>
    <row r="25" spans="1:23" ht="15.75">
      <c r="A25" s="24">
        <v>20</v>
      </c>
      <c r="B25" s="77" t="s">
        <v>48</v>
      </c>
      <c r="C25" s="31">
        <v>912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9"/>
      <c r="R25" s="79"/>
      <c r="S25" s="79"/>
      <c r="T25" s="78"/>
      <c r="U25" s="78"/>
      <c r="V25" s="80"/>
      <c r="W25" s="81">
        <f t="shared" si="0"/>
        <v>0</v>
      </c>
    </row>
    <row r="26" spans="1:23" ht="15.75">
      <c r="A26" s="24">
        <v>21</v>
      </c>
      <c r="B26" s="82" t="s">
        <v>49</v>
      </c>
      <c r="C26" s="31">
        <v>1330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9"/>
      <c r="R26" s="79"/>
      <c r="S26" s="79"/>
      <c r="T26" s="78"/>
      <c r="U26" s="78"/>
      <c r="V26" s="80"/>
      <c r="W26" s="81">
        <f t="shared" si="0"/>
        <v>0</v>
      </c>
    </row>
    <row r="27" spans="1:23" ht="15.75">
      <c r="A27" s="24">
        <v>22</v>
      </c>
      <c r="B27" s="82" t="s">
        <v>50</v>
      </c>
      <c r="C27" s="35">
        <v>155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9"/>
      <c r="R27" s="79"/>
      <c r="S27" s="79"/>
      <c r="T27" s="78"/>
      <c r="U27" s="78"/>
      <c r="V27" s="80"/>
      <c r="W27" s="81">
        <f t="shared" si="0"/>
        <v>0</v>
      </c>
    </row>
    <row r="28" spans="1:23" ht="15.75">
      <c r="A28" s="24">
        <v>23</v>
      </c>
      <c r="B28" s="82" t="s">
        <v>51</v>
      </c>
      <c r="C28" s="31">
        <v>251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9"/>
      <c r="R28" s="79"/>
      <c r="S28" s="79"/>
      <c r="T28" s="78"/>
      <c r="U28" s="78"/>
      <c r="V28" s="80"/>
      <c r="W28" s="81">
        <f t="shared" si="0"/>
        <v>0</v>
      </c>
    </row>
    <row r="29" spans="1:23" ht="15.75">
      <c r="A29" s="24">
        <v>24</v>
      </c>
      <c r="B29" s="82" t="s">
        <v>52</v>
      </c>
      <c r="C29" s="31">
        <v>101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9"/>
      <c r="R29" s="79"/>
      <c r="S29" s="79"/>
      <c r="T29" s="78"/>
      <c r="U29" s="78"/>
      <c r="V29" s="80"/>
      <c r="W29" s="81">
        <f t="shared" si="0"/>
        <v>0</v>
      </c>
    </row>
    <row r="30" spans="1:23" ht="15.75">
      <c r="A30" s="24">
        <v>25</v>
      </c>
      <c r="B30" s="83" t="s">
        <v>53</v>
      </c>
      <c r="C30" s="26">
        <v>632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9"/>
      <c r="R30" s="79"/>
      <c r="S30" s="79"/>
      <c r="T30" s="78"/>
      <c r="U30" s="78"/>
      <c r="V30" s="80"/>
      <c r="W30" s="81">
        <f t="shared" si="0"/>
        <v>0</v>
      </c>
    </row>
    <row r="31" spans="1:23" ht="15.75">
      <c r="A31" s="24">
        <v>26</v>
      </c>
      <c r="B31" s="83" t="s">
        <v>54</v>
      </c>
      <c r="C31" s="26">
        <v>633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9"/>
      <c r="R31" s="79"/>
      <c r="S31" s="79"/>
      <c r="T31" s="78"/>
      <c r="U31" s="78"/>
      <c r="V31" s="80"/>
      <c r="W31" s="81">
        <f t="shared" si="0"/>
        <v>0</v>
      </c>
    </row>
    <row r="32" spans="1:23" ht="15.75">
      <c r="A32" s="24">
        <v>27</v>
      </c>
      <c r="B32" s="83" t="s">
        <v>55</v>
      </c>
      <c r="C32" s="26">
        <v>730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9"/>
      <c r="R32" s="79"/>
      <c r="S32" s="79"/>
      <c r="T32" s="78"/>
      <c r="U32" s="78"/>
      <c r="V32" s="80"/>
      <c r="W32" s="81">
        <f t="shared" si="0"/>
        <v>0</v>
      </c>
    </row>
    <row r="33" spans="1:23" ht="15.75">
      <c r="A33" s="24">
        <v>28</v>
      </c>
      <c r="B33" s="83" t="s">
        <v>56</v>
      </c>
      <c r="C33" s="26">
        <v>1361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9"/>
      <c r="R33" s="79"/>
      <c r="S33" s="79"/>
      <c r="T33" s="78"/>
      <c r="U33" s="78"/>
      <c r="V33" s="80"/>
      <c r="W33" s="81">
        <f t="shared" si="0"/>
        <v>0</v>
      </c>
    </row>
    <row r="34" spans="1:23" ht="15.75">
      <c r="A34" s="24">
        <v>29</v>
      </c>
      <c r="B34" s="83" t="s">
        <v>57</v>
      </c>
      <c r="C34" s="26">
        <v>667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9"/>
      <c r="R34" s="79"/>
      <c r="S34" s="79"/>
      <c r="T34" s="78"/>
      <c r="U34" s="78"/>
      <c r="V34" s="80"/>
      <c r="W34" s="81">
        <f t="shared" si="0"/>
        <v>0</v>
      </c>
    </row>
    <row r="35" spans="1:23" ht="15.75">
      <c r="A35" s="24">
        <v>30</v>
      </c>
      <c r="B35" s="83" t="s">
        <v>58</v>
      </c>
      <c r="C35" s="26">
        <v>1455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9"/>
      <c r="R35" s="79"/>
      <c r="S35" s="79"/>
      <c r="T35" s="78"/>
      <c r="U35" s="78"/>
      <c r="V35" s="80"/>
      <c r="W35" s="81">
        <f t="shared" si="0"/>
        <v>0</v>
      </c>
    </row>
    <row r="36" spans="1:23" ht="15.75">
      <c r="A36" s="24">
        <v>31</v>
      </c>
      <c r="B36" s="83" t="s">
        <v>59</v>
      </c>
      <c r="C36" s="26">
        <v>1476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9"/>
      <c r="R36" s="79"/>
      <c r="S36" s="79"/>
      <c r="T36" s="78"/>
      <c r="U36" s="78"/>
      <c r="V36" s="80"/>
      <c r="W36" s="81">
        <f t="shared" si="0"/>
        <v>0</v>
      </c>
    </row>
    <row r="37" spans="1:23" ht="15.75">
      <c r="A37" s="24">
        <v>32</v>
      </c>
      <c r="B37" s="83" t="s">
        <v>60</v>
      </c>
      <c r="C37" s="26">
        <v>2018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9"/>
      <c r="R37" s="79"/>
      <c r="S37" s="79"/>
      <c r="T37" s="78"/>
      <c r="U37" s="78"/>
      <c r="V37" s="80"/>
      <c r="W37" s="81">
        <f t="shared" si="0"/>
        <v>0</v>
      </c>
    </row>
    <row r="38" spans="1:23" ht="15.75">
      <c r="A38" s="24">
        <v>33</v>
      </c>
      <c r="B38" s="83" t="s">
        <v>61</v>
      </c>
      <c r="C38" s="26">
        <v>1240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9"/>
      <c r="R38" s="79"/>
      <c r="S38" s="79"/>
      <c r="T38" s="78"/>
      <c r="U38" s="78"/>
      <c r="V38" s="80"/>
      <c r="W38" s="81">
        <f t="shared" si="0"/>
        <v>0</v>
      </c>
    </row>
    <row r="39" spans="1:23" ht="15.75">
      <c r="A39" s="24">
        <v>34</v>
      </c>
      <c r="B39" s="83" t="s">
        <v>62</v>
      </c>
      <c r="C39" s="26">
        <v>1063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9"/>
      <c r="R39" s="79"/>
      <c r="S39" s="79"/>
      <c r="T39" s="78"/>
      <c r="U39" s="78"/>
      <c r="V39" s="80"/>
      <c r="W39" s="81">
        <f t="shared" si="0"/>
        <v>0</v>
      </c>
    </row>
    <row r="40" spans="1:23" ht="15.75">
      <c r="A40" s="24">
        <v>35</v>
      </c>
      <c r="B40" s="83" t="s">
        <v>63</v>
      </c>
      <c r="C40" s="26">
        <v>1145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9"/>
      <c r="R40" s="79"/>
      <c r="S40" s="79"/>
      <c r="T40" s="78"/>
      <c r="U40" s="78"/>
      <c r="V40" s="80"/>
      <c r="W40" s="81">
        <f t="shared" si="0"/>
        <v>0</v>
      </c>
    </row>
    <row r="41" spans="1:23" ht="15.75">
      <c r="A41" s="24">
        <v>36</v>
      </c>
      <c r="B41" s="83" t="s">
        <v>64</v>
      </c>
      <c r="C41" s="26">
        <v>1499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9"/>
      <c r="R41" s="79"/>
      <c r="S41" s="79"/>
      <c r="T41" s="78"/>
      <c r="U41" s="78"/>
      <c r="V41" s="80"/>
      <c r="W41" s="81">
        <f t="shared" si="0"/>
        <v>0</v>
      </c>
    </row>
    <row r="42" spans="1:23" ht="15.75">
      <c r="A42" s="24">
        <v>37</v>
      </c>
      <c r="B42" s="83" t="s">
        <v>65</v>
      </c>
      <c r="C42" s="26">
        <v>779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9"/>
      <c r="R42" s="79"/>
      <c r="S42" s="79"/>
      <c r="T42" s="78"/>
      <c r="U42" s="78"/>
      <c r="V42" s="80"/>
      <c r="W42" s="81">
        <f t="shared" si="0"/>
        <v>0</v>
      </c>
    </row>
    <row r="43" spans="1:23" ht="15.75">
      <c r="A43" s="24">
        <v>38</v>
      </c>
      <c r="B43" s="83" t="s">
        <v>66</v>
      </c>
      <c r="C43" s="26">
        <v>793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  <c r="R43" s="79"/>
      <c r="S43" s="79"/>
      <c r="T43" s="78"/>
      <c r="U43" s="78"/>
      <c r="V43" s="80"/>
      <c r="W43" s="81">
        <f t="shared" si="0"/>
        <v>0</v>
      </c>
    </row>
    <row r="44" spans="1:23" ht="15.75">
      <c r="A44" s="24">
        <v>39</v>
      </c>
      <c r="B44" s="83" t="s">
        <v>67</v>
      </c>
      <c r="C44" s="26">
        <v>1000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9"/>
      <c r="R44" s="79"/>
      <c r="S44" s="79"/>
      <c r="T44" s="78"/>
      <c r="U44" s="78"/>
      <c r="V44" s="80"/>
      <c r="W44" s="81">
        <f t="shared" si="0"/>
        <v>0</v>
      </c>
    </row>
    <row r="45" spans="1:23" ht="15.75">
      <c r="A45" s="24">
        <v>40</v>
      </c>
      <c r="B45" s="83" t="s">
        <v>68</v>
      </c>
      <c r="C45" s="26">
        <v>1137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9"/>
      <c r="R45" s="79"/>
      <c r="S45" s="79"/>
      <c r="T45" s="78"/>
      <c r="U45" s="78"/>
      <c r="V45" s="80"/>
      <c r="W45" s="81">
        <f t="shared" si="0"/>
        <v>0</v>
      </c>
    </row>
    <row r="46" spans="1:23" ht="15.75">
      <c r="A46" s="24">
        <v>41</v>
      </c>
      <c r="B46" s="83" t="s">
        <v>69</v>
      </c>
      <c r="C46" s="26">
        <v>1156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9"/>
      <c r="R46" s="79"/>
      <c r="S46" s="79"/>
      <c r="T46" s="78"/>
      <c r="U46" s="78"/>
      <c r="V46" s="80"/>
      <c r="W46" s="81">
        <f t="shared" si="0"/>
        <v>0</v>
      </c>
    </row>
    <row r="47" spans="1:23" ht="15.75">
      <c r="A47" s="24">
        <v>42</v>
      </c>
      <c r="B47" s="83" t="s">
        <v>70</v>
      </c>
      <c r="C47" s="26">
        <v>126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9"/>
      <c r="R47" s="79"/>
      <c r="S47" s="79"/>
      <c r="T47" s="78"/>
      <c r="U47" s="78"/>
      <c r="V47" s="80"/>
      <c r="W47" s="81">
        <f t="shared" si="0"/>
        <v>0</v>
      </c>
    </row>
    <row r="48" spans="1:23" ht="15.75">
      <c r="A48" s="24">
        <v>43</v>
      </c>
      <c r="B48" s="83" t="s">
        <v>71</v>
      </c>
      <c r="C48" s="26">
        <v>451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9"/>
      <c r="R48" s="79"/>
      <c r="S48" s="79"/>
      <c r="T48" s="78"/>
      <c r="U48" s="78"/>
      <c r="V48" s="80"/>
      <c r="W48" s="81">
        <f t="shared" si="0"/>
        <v>0</v>
      </c>
    </row>
    <row r="49" spans="1:23" ht="15.75">
      <c r="A49" s="24">
        <v>44</v>
      </c>
      <c r="B49" s="83" t="s">
        <v>72</v>
      </c>
      <c r="C49" s="26">
        <v>805</v>
      </c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9"/>
      <c r="R49" s="79"/>
      <c r="S49" s="79"/>
      <c r="T49" s="78"/>
      <c r="U49" s="78"/>
      <c r="V49" s="80"/>
      <c r="W49" s="81">
        <f t="shared" si="0"/>
        <v>0</v>
      </c>
    </row>
    <row r="50" spans="1:23" ht="15.75">
      <c r="A50" s="24">
        <v>45</v>
      </c>
      <c r="B50" s="83" t="s">
        <v>73</v>
      </c>
      <c r="C50" s="26">
        <v>337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9"/>
      <c r="R50" s="79"/>
      <c r="S50" s="79"/>
      <c r="T50" s="78"/>
      <c r="U50" s="78"/>
      <c r="V50" s="80"/>
      <c r="W50" s="81">
        <f t="shared" si="0"/>
        <v>0</v>
      </c>
    </row>
    <row r="51" spans="1:23" ht="15.75">
      <c r="A51" s="24">
        <v>46</v>
      </c>
      <c r="B51" s="83" t="s">
        <v>74</v>
      </c>
      <c r="C51" s="26">
        <v>698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9"/>
      <c r="R51" s="79"/>
      <c r="S51" s="79"/>
      <c r="T51" s="78"/>
      <c r="U51" s="78"/>
      <c r="V51" s="80"/>
      <c r="W51" s="81">
        <f t="shared" si="0"/>
        <v>0</v>
      </c>
    </row>
    <row r="52" spans="1:23" ht="15.75">
      <c r="A52" s="24">
        <v>47</v>
      </c>
      <c r="B52" s="83" t="s">
        <v>75</v>
      </c>
      <c r="C52" s="26">
        <v>225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9"/>
      <c r="R52" s="79"/>
      <c r="S52" s="79"/>
      <c r="T52" s="78"/>
      <c r="U52" s="78"/>
      <c r="V52" s="80"/>
      <c r="W52" s="81">
        <f t="shared" si="0"/>
        <v>0</v>
      </c>
    </row>
    <row r="53" spans="1:23" ht="15.75">
      <c r="A53" s="24">
        <v>48</v>
      </c>
      <c r="B53" s="83" t="s">
        <v>76</v>
      </c>
      <c r="C53" s="26">
        <v>479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  <c r="R53" s="79"/>
      <c r="S53" s="79"/>
      <c r="T53" s="78"/>
      <c r="U53" s="78"/>
      <c r="V53" s="80"/>
      <c r="W53" s="81">
        <f t="shared" si="0"/>
        <v>0</v>
      </c>
    </row>
    <row r="54" spans="1:23" ht="15.75">
      <c r="A54" s="24">
        <v>49</v>
      </c>
      <c r="B54" s="83" t="s">
        <v>77</v>
      </c>
      <c r="C54" s="26">
        <v>860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9"/>
      <c r="R54" s="79"/>
      <c r="S54" s="79"/>
      <c r="T54" s="78"/>
      <c r="U54" s="78"/>
      <c r="V54" s="80"/>
      <c r="W54" s="81">
        <f t="shared" si="0"/>
        <v>0</v>
      </c>
    </row>
    <row r="55" spans="1:23" ht="15.75">
      <c r="A55" s="24">
        <v>50</v>
      </c>
      <c r="B55" s="83" t="s">
        <v>78</v>
      </c>
      <c r="C55" s="26">
        <v>545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9"/>
      <c r="R55" s="79"/>
      <c r="S55" s="79"/>
      <c r="T55" s="78"/>
      <c r="U55" s="78"/>
      <c r="V55" s="80"/>
      <c r="W55" s="81">
        <f t="shared" si="0"/>
        <v>0</v>
      </c>
    </row>
    <row r="56" spans="1:23" ht="15.75">
      <c r="A56" s="24">
        <v>51</v>
      </c>
      <c r="B56" s="83" t="s">
        <v>79</v>
      </c>
      <c r="C56" s="26">
        <v>1657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9"/>
      <c r="R56" s="79"/>
      <c r="S56" s="79"/>
      <c r="T56" s="78"/>
      <c r="U56" s="78"/>
      <c r="V56" s="80"/>
      <c r="W56" s="81">
        <f t="shared" si="0"/>
        <v>0</v>
      </c>
    </row>
    <row r="57" spans="1:23" ht="15.75">
      <c r="A57" s="24">
        <v>52</v>
      </c>
      <c r="B57" s="83" t="s">
        <v>80</v>
      </c>
      <c r="C57" s="26">
        <v>748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9"/>
      <c r="R57" s="79"/>
      <c r="S57" s="79"/>
      <c r="T57" s="78"/>
      <c r="U57" s="78"/>
      <c r="V57" s="80"/>
      <c r="W57" s="81">
        <f t="shared" si="0"/>
        <v>0</v>
      </c>
    </row>
    <row r="58" spans="1:23" ht="15.75">
      <c r="A58" s="24">
        <v>53</v>
      </c>
      <c r="B58" s="83" t="s">
        <v>81</v>
      </c>
      <c r="C58" s="26">
        <v>1345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9"/>
      <c r="R58" s="79"/>
      <c r="S58" s="79"/>
      <c r="T58" s="78"/>
      <c r="U58" s="78"/>
      <c r="V58" s="80"/>
      <c r="W58" s="81">
        <f t="shared" si="0"/>
        <v>0</v>
      </c>
    </row>
    <row r="59" spans="1:23" ht="15.75">
      <c r="A59" s="24">
        <v>54</v>
      </c>
      <c r="B59" s="83" t="s">
        <v>82</v>
      </c>
      <c r="C59" s="26">
        <v>485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9"/>
      <c r="R59" s="79"/>
      <c r="S59" s="79"/>
      <c r="T59" s="78"/>
      <c r="U59" s="78"/>
      <c r="V59" s="80"/>
      <c r="W59" s="81">
        <f t="shared" si="0"/>
        <v>0</v>
      </c>
    </row>
    <row r="60" spans="1:23" ht="15.75">
      <c r="A60" s="24">
        <v>55</v>
      </c>
      <c r="B60" s="83" t="s">
        <v>83</v>
      </c>
      <c r="C60" s="26">
        <v>1015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  <c r="R60" s="79"/>
      <c r="S60" s="79"/>
      <c r="T60" s="78"/>
      <c r="U60" s="78"/>
      <c r="V60" s="80"/>
      <c r="W60" s="81">
        <f t="shared" si="0"/>
        <v>0</v>
      </c>
    </row>
    <row r="61" spans="1:23" ht="15.75">
      <c r="A61" s="24">
        <v>56</v>
      </c>
      <c r="B61" s="83" t="s">
        <v>84</v>
      </c>
      <c r="C61" s="26">
        <v>502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9"/>
      <c r="R61" s="79"/>
      <c r="S61" s="79"/>
      <c r="T61" s="78"/>
      <c r="U61" s="78"/>
      <c r="V61" s="80"/>
      <c r="W61" s="81">
        <f t="shared" si="0"/>
        <v>0</v>
      </c>
    </row>
    <row r="62" spans="1:23" ht="15.75">
      <c r="A62" s="24">
        <v>57</v>
      </c>
      <c r="B62" s="83" t="s">
        <v>85</v>
      </c>
      <c r="C62" s="26">
        <v>1082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9"/>
      <c r="R62" s="79"/>
      <c r="S62" s="79"/>
      <c r="T62" s="78"/>
      <c r="U62" s="78"/>
      <c r="V62" s="80"/>
      <c r="W62" s="81">
        <f t="shared" si="0"/>
        <v>0</v>
      </c>
    </row>
    <row r="63" spans="1:23" ht="15.75">
      <c r="A63" s="24">
        <v>58</v>
      </c>
      <c r="B63" s="83" t="s">
        <v>86</v>
      </c>
      <c r="C63" s="26">
        <v>854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9"/>
      <c r="R63" s="79"/>
      <c r="S63" s="79"/>
      <c r="T63" s="78"/>
      <c r="U63" s="78"/>
      <c r="V63" s="80"/>
      <c r="W63" s="81">
        <f t="shared" si="0"/>
        <v>0</v>
      </c>
    </row>
    <row r="64" spans="1:23" ht="15.75">
      <c r="A64" s="24">
        <v>59</v>
      </c>
      <c r="B64" s="83" t="s">
        <v>87</v>
      </c>
      <c r="C64" s="26">
        <v>629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9"/>
      <c r="R64" s="79"/>
      <c r="S64" s="79"/>
      <c r="T64" s="78"/>
      <c r="U64" s="78"/>
      <c r="V64" s="80"/>
      <c r="W64" s="81">
        <f t="shared" si="0"/>
        <v>0</v>
      </c>
    </row>
    <row r="65" spans="1:23" ht="15.75">
      <c r="A65" s="24">
        <v>60</v>
      </c>
      <c r="B65" s="83" t="s">
        <v>88</v>
      </c>
      <c r="C65" s="26">
        <v>687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79"/>
      <c r="S65" s="79"/>
      <c r="T65" s="78"/>
      <c r="U65" s="78"/>
      <c r="V65" s="80"/>
      <c r="W65" s="81">
        <f t="shared" si="0"/>
        <v>0</v>
      </c>
    </row>
    <row r="66" spans="1:23" ht="15.75">
      <c r="A66" s="24">
        <v>61</v>
      </c>
      <c r="B66" s="83" t="s">
        <v>89</v>
      </c>
      <c r="C66" s="26">
        <v>558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9"/>
      <c r="R66" s="79"/>
      <c r="S66" s="79"/>
      <c r="T66" s="78"/>
      <c r="U66" s="78"/>
      <c r="V66" s="80"/>
      <c r="W66" s="81">
        <f t="shared" si="0"/>
        <v>0</v>
      </c>
    </row>
    <row r="67" spans="1:23" ht="15.75">
      <c r="A67" s="24">
        <v>62</v>
      </c>
      <c r="B67" s="83" t="s">
        <v>90</v>
      </c>
      <c r="C67" s="26">
        <v>202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9"/>
      <c r="R67" s="79"/>
      <c r="S67" s="79"/>
      <c r="T67" s="78"/>
      <c r="U67" s="78"/>
      <c r="V67" s="80"/>
      <c r="W67" s="81">
        <f t="shared" si="0"/>
        <v>0</v>
      </c>
    </row>
    <row r="68" spans="1:23" ht="15.75">
      <c r="A68" s="24">
        <v>63</v>
      </c>
      <c r="B68" s="83" t="s">
        <v>91</v>
      </c>
      <c r="C68" s="26">
        <v>117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9"/>
      <c r="R68" s="79"/>
      <c r="S68" s="79"/>
      <c r="T68" s="78"/>
      <c r="U68" s="78"/>
      <c r="V68" s="80"/>
      <c r="W68" s="81">
        <f t="shared" si="0"/>
        <v>0</v>
      </c>
    </row>
    <row r="69" spans="1:23" ht="15.75">
      <c r="A69" s="24">
        <v>64</v>
      </c>
      <c r="B69" s="84" t="s">
        <v>92</v>
      </c>
      <c r="C69" s="41">
        <v>1845</v>
      </c>
      <c r="D69" s="78"/>
      <c r="E69" s="78"/>
      <c r="F69" s="78"/>
      <c r="G69" s="78"/>
      <c r="H69" s="78">
        <v>555.2</v>
      </c>
      <c r="I69" s="78"/>
      <c r="J69" s="78"/>
      <c r="K69" s="78"/>
      <c r="L69" s="78"/>
      <c r="M69" s="78"/>
      <c r="N69" s="78">
        <v>240.8</v>
      </c>
      <c r="O69" s="78"/>
      <c r="P69" s="78"/>
      <c r="Q69" s="79"/>
      <c r="R69" s="79"/>
      <c r="S69" s="79"/>
      <c r="T69" s="78"/>
      <c r="U69" s="78"/>
      <c r="V69" s="80"/>
      <c r="W69" s="81">
        <f t="shared" si="0"/>
        <v>796</v>
      </c>
    </row>
    <row r="70" spans="1:23" ht="15.75">
      <c r="A70" s="24">
        <v>65</v>
      </c>
      <c r="B70" s="85" t="s">
        <v>93</v>
      </c>
      <c r="C70" s="41">
        <v>380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80"/>
      <c r="W70" s="81">
        <f t="shared" si="0"/>
        <v>0</v>
      </c>
    </row>
    <row r="71" spans="1:23" ht="15.75">
      <c r="A71" s="24">
        <v>66</v>
      </c>
      <c r="B71" s="84" t="s">
        <v>94</v>
      </c>
      <c r="C71" s="41">
        <v>661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80"/>
      <c r="W71" s="81">
        <f aca="true" t="shared" si="1" ref="W71:W144">SUM(D71:V71)</f>
        <v>0</v>
      </c>
    </row>
    <row r="72" spans="1:23" ht="15.75">
      <c r="A72" s="24">
        <v>67</v>
      </c>
      <c r="B72" s="85" t="s">
        <v>95</v>
      </c>
      <c r="C72" s="41">
        <v>631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80"/>
      <c r="W72" s="81">
        <f t="shared" si="1"/>
        <v>0</v>
      </c>
    </row>
    <row r="73" spans="1:23" ht="15.75">
      <c r="A73" s="24">
        <v>68</v>
      </c>
      <c r="B73" s="84" t="s">
        <v>96</v>
      </c>
      <c r="C73" s="41">
        <v>623</v>
      </c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80"/>
      <c r="W73" s="81">
        <f t="shared" si="1"/>
        <v>0</v>
      </c>
    </row>
    <row r="74" spans="1:23" ht="15.75">
      <c r="A74" s="24">
        <v>69</v>
      </c>
      <c r="B74" s="85" t="s">
        <v>97</v>
      </c>
      <c r="C74" s="41">
        <v>425</v>
      </c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80"/>
      <c r="W74" s="81">
        <f t="shared" si="1"/>
        <v>0</v>
      </c>
    </row>
    <row r="75" spans="1:23" ht="15.75">
      <c r="A75" s="24">
        <v>70</v>
      </c>
      <c r="B75" s="85" t="s">
        <v>98</v>
      </c>
      <c r="C75" s="41">
        <v>805</v>
      </c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80"/>
      <c r="W75" s="81">
        <f t="shared" si="1"/>
        <v>0</v>
      </c>
    </row>
    <row r="76" spans="1:23" ht="15.75">
      <c r="A76" s="24">
        <v>71</v>
      </c>
      <c r="B76" s="84" t="s">
        <v>99</v>
      </c>
      <c r="C76" s="41">
        <v>504</v>
      </c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80"/>
      <c r="W76" s="81">
        <f t="shared" si="1"/>
        <v>0</v>
      </c>
    </row>
    <row r="77" spans="1:23" ht="15.75">
      <c r="A77" s="24">
        <v>72</v>
      </c>
      <c r="B77" s="85" t="s">
        <v>100</v>
      </c>
      <c r="C77" s="41">
        <v>563</v>
      </c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80"/>
      <c r="W77" s="81">
        <f t="shared" si="1"/>
        <v>0</v>
      </c>
    </row>
    <row r="78" spans="1:23" ht="15.75">
      <c r="A78" s="24">
        <v>73</v>
      </c>
      <c r="B78" s="85" t="s">
        <v>101</v>
      </c>
      <c r="C78" s="41">
        <v>343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80"/>
      <c r="W78" s="81">
        <f t="shared" si="1"/>
        <v>0</v>
      </c>
    </row>
    <row r="79" spans="1:23" ht="15.75">
      <c r="A79" s="24">
        <v>74</v>
      </c>
      <c r="B79" s="85" t="s">
        <v>102</v>
      </c>
      <c r="C79" s="41">
        <v>1249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80"/>
      <c r="W79" s="81">
        <f t="shared" si="1"/>
        <v>0</v>
      </c>
    </row>
    <row r="80" spans="1:23" ht="15.75">
      <c r="A80" s="24">
        <v>75</v>
      </c>
      <c r="B80" s="85" t="s">
        <v>103</v>
      </c>
      <c r="C80" s="41">
        <v>492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80"/>
      <c r="W80" s="81">
        <f t="shared" si="1"/>
        <v>0</v>
      </c>
    </row>
    <row r="81" spans="1:23" ht="15.75">
      <c r="A81" s="24">
        <v>76</v>
      </c>
      <c r="B81" s="84" t="s">
        <v>104</v>
      </c>
      <c r="C81" s="41">
        <v>631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80"/>
      <c r="W81" s="81">
        <f t="shared" si="1"/>
        <v>0</v>
      </c>
    </row>
    <row r="82" spans="1:23" ht="15.75">
      <c r="A82" s="24">
        <v>77</v>
      </c>
      <c r="B82" s="85" t="s">
        <v>105</v>
      </c>
      <c r="C82" s="41">
        <v>608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80"/>
      <c r="W82" s="81">
        <f t="shared" si="1"/>
        <v>0</v>
      </c>
    </row>
    <row r="83" spans="1:23" ht="15.75">
      <c r="A83" s="24">
        <v>78</v>
      </c>
      <c r="B83" s="84" t="s">
        <v>106</v>
      </c>
      <c r="C83" s="41">
        <v>1217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80"/>
      <c r="W83" s="81">
        <f t="shared" si="1"/>
        <v>0</v>
      </c>
    </row>
    <row r="84" spans="1:23" ht="15.75">
      <c r="A84" s="24">
        <v>79</v>
      </c>
      <c r="B84" s="85" t="s">
        <v>107</v>
      </c>
      <c r="C84" s="41">
        <v>172</v>
      </c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80"/>
      <c r="W84" s="81">
        <f t="shared" si="1"/>
        <v>0</v>
      </c>
    </row>
    <row r="85" spans="1:23" ht="15.75">
      <c r="A85" s="24">
        <v>80</v>
      </c>
      <c r="B85" s="85" t="s">
        <v>108</v>
      </c>
      <c r="C85" s="41">
        <v>103</v>
      </c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80"/>
      <c r="W85" s="81">
        <f t="shared" si="1"/>
        <v>0</v>
      </c>
    </row>
    <row r="86" spans="1:23" ht="15.75">
      <c r="A86" s="24">
        <v>81</v>
      </c>
      <c r="B86" s="86" t="s">
        <v>109</v>
      </c>
      <c r="C86" s="26">
        <v>304</v>
      </c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9"/>
      <c r="R86" s="79"/>
      <c r="S86" s="79"/>
      <c r="T86" s="78"/>
      <c r="U86" s="78"/>
      <c r="V86" s="80"/>
      <c r="W86" s="81">
        <f t="shared" si="1"/>
        <v>0</v>
      </c>
    </row>
    <row r="87" spans="1:23" ht="15.75">
      <c r="A87" s="24">
        <v>82</v>
      </c>
      <c r="B87" s="86" t="s">
        <v>110</v>
      </c>
      <c r="C87" s="26">
        <v>715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9"/>
      <c r="R87" s="79"/>
      <c r="S87" s="79"/>
      <c r="T87" s="78"/>
      <c r="U87" s="78"/>
      <c r="V87" s="80"/>
      <c r="W87" s="81">
        <f t="shared" si="1"/>
        <v>0</v>
      </c>
    </row>
    <row r="88" spans="1:23" ht="15.75">
      <c r="A88" s="24">
        <v>83</v>
      </c>
      <c r="B88" s="86" t="s">
        <v>111</v>
      </c>
      <c r="C88" s="26">
        <v>758</v>
      </c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9"/>
      <c r="R88" s="79"/>
      <c r="S88" s="79"/>
      <c r="T88" s="78"/>
      <c r="U88" s="78"/>
      <c r="V88" s="80"/>
      <c r="W88" s="81">
        <f t="shared" si="1"/>
        <v>0</v>
      </c>
    </row>
    <row r="89" spans="1:23" ht="15.75">
      <c r="A89" s="24">
        <v>84</v>
      </c>
      <c r="B89" s="86" t="s">
        <v>112</v>
      </c>
      <c r="C89" s="26">
        <v>403</v>
      </c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9"/>
      <c r="R89" s="79"/>
      <c r="S89" s="79"/>
      <c r="T89" s="78"/>
      <c r="U89" s="78"/>
      <c r="V89" s="80"/>
      <c r="W89" s="81">
        <f t="shared" si="1"/>
        <v>0</v>
      </c>
    </row>
    <row r="90" spans="1:23" ht="15.75">
      <c r="A90" s="24">
        <v>85</v>
      </c>
      <c r="B90" s="86" t="s">
        <v>113</v>
      </c>
      <c r="C90" s="26">
        <v>808</v>
      </c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9"/>
      <c r="R90" s="79"/>
      <c r="S90" s="79"/>
      <c r="T90" s="78"/>
      <c r="U90" s="78"/>
      <c r="V90" s="80"/>
      <c r="W90" s="81">
        <f t="shared" si="1"/>
        <v>0</v>
      </c>
    </row>
    <row r="91" spans="1:23" ht="15.75">
      <c r="A91" s="24">
        <v>86</v>
      </c>
      <c r="B91" s="86" t="s">
        <v>114</v>
      </c>
      <c r="C91" s="26">
        <v>592</v>
      </c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9"/>
      <c r="R91" s="79"/>
      <c r="S91" s="79"/>
      <c r="T91" s="78"/>
      <c r="U91" s="78"/>
      <c r="V91" s="80"/>
      <c r="W91" s="81">
        <f t="shared" si="1"/>
        <v>0</v>
      </c>
    </row>
    <row r="92" spans="1:23" ht="15.75">
      <c r="A92" s="24">
        <v>87</v>
      </c>
      <c r="B92" s="86" t="s">
        <v>115</v>
      </c>
      <c r="C92" s="26">
        <v>513</v>
      </c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9"/>
      <c r="R92" s="79"/>
      <c r="S92" s="79"/>
      <c r="T92" s="78"/>
      <c r="U92" s="78"/>
      <c r="V92" s="80"/>
      <c r="W92" s="81">
        <f t="shared" si="1"/>
        <v>0</v>
      </c>
    </row>
    <row r="93" spans="1:23" ht="15.75">
      <c r="A93" s="24">
        <v>88</v>
      </c>
      <c r="B93" s="86" t="s">
        <v>116</v>
      </c>
      <c r="C93" s="26">
        <v>1280</v>
      </c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9"/>
      <c r="R93" s="79"/>
      <c r="S93" s="79"/>
      <c r="T93" s="78"/>
      <c r="U93" s="78"/>
      <c r="V93" s="80"/>
      <c r="W93" s="81">
        <f t="shared" si="1"/>
        <v>0</v>
      </c>
    </row>
    <row r="94" spans="1:23" ht="15.75">
      <c r="A94" s="24">
        <v>89</v>
      </c>
      <c r="B94" s="86" t="s">
        <v>117</v>
      </c>
      <c r="C94" s="26">
        <v>661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9"/>
      <c r="R94" s="79"/>
      <c r="S94" s="79"/>
      <c r="T94" s="78"/>
      <c r="U94" s="78"/>
      <c r="V94" s="80"/>
      <c r="W94" s="81">
        <f t="shared" si="1"/>
        <v>0</v>
      </c>
    </row>
    <row r="95" spans="1:23" ht="15.75">
      <c r="A95" s="24">
        <v>90</v>
      </c>
      <c r="B95" s="86" t="s">
        <v>118</v>
      </c>
      <c r="C95" s="26">
        <v>619</v>
      </c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9"/>
      <c r="R95" s="79"/>
      <c r="S95" s="79"/>
      <c r="T95" s="78"/>
      <c r="U95" s="78"/>
      <c r="V95" s="80"/>
      <c r="W95" s="81">
        <f t="shared" si="1"/>
        <v>0</v>
      </c>
    </row>
    <row r="96" spans="1:23" ht="15.75">
      <c r="A96" s="24">
        <v>91</v>
      </c>
      <c r="B96" s="86" t="s">
        <v>119</v>
      </c>
      <c r="C96" s="26">
        <v>1195</v>
      </c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9"/>
      <c r="R96" s="79"/>
      <c r="S96" s="79"/>
      <c r="T96" s="78"/>
      <c r="U96" s="78"/>
      <c r="V96" s="80"/>
      <c r="W96" s="81">
        <f t="shared" si="1"/>
        <v>0</v>
      </c>
    </row>
    <row r="97" spans="1:23" ht="15.75">
      <c r="A97" s="24">
        <v>92</v>
      </c>
      <c r="B97" s="86" t="s">
        <v>120</v>
      </c>
      <c r="C97" s="26">
        <v>729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9"/>
      <c r="R97" s="79"/>
      <c r="S97" s="79"/>
      <c r="T97" s="78"/>
      <c r="U97" s="78"/>
      <c r="V97" s="80"/>
      <c r="W97" s="81">
        <f t="shared" si="1"/>
        <v>0</v>
      </c>
    </row>
    <row r="98" spans="1:23" ht="15.75">
      <c r="A98" s="24">
        <v>93</v>
      </c>
      <c r="B98" s="86" t="s">
        <v>121</v>
      </c>
      <c r="C98" s="26">
        <v>479</v>
      </c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9"/>
      <c r="R98" s="79"/>
      <c r="S98" s="79"/>
      <c r="T98" s="78"/>
      <c r="U98" s="78"/>
      <c r="V98" s="80"/>
      <c r="W98" s="81">
        <f t="shared" si="1"/>
        <v>0</v>
      </c>
    </row>
    <row r="99" spans="1:23" ht="15.75">
      <c r="A99" s="24">
        <v>94</v>
      </c>
      <c r="B99" s="86" t="s">
        <v>122</v>
      </c>
      <c r="C99" s="26">
        <v>622</v>
      </c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9"/>
      <c r="R99" s="79"/>
      <c r="S99" s="79"/>
      <c r="T99" s="78"/>
      <c r="U99" s="78"/>
      <c r="V99" s="80"/>
      <c r="W99" s="81">
        <f t="shared" si="1"/>
        <v>0</v>
      </c>
    </row>
    <row r="100" spans="1:23" ht="15.75">
      <c r="A100" s="24">
        <v>95</v>
      </c>
      <c r="B100" s="86" t="s">
        <v>123</v>
      </c>
      <c r="C100" s="26">
        <v>386</v>
      </c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80"/>
      <c r="W100" s="81">
        <f t="shared" si="1"/>
        <v>0</v>
      </c>
    </row>
    <row r="101" spans="1:23" ht="15.75">
      <c r="A101" s="24">
        <v>96</v>
      </c>
      <c r="B101" s="86" t="s">
        <v>124</v>
      </c>
      <c r="C101" s="26">
        <v>664</v>
      </c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80"/>
      <c r="W101" s="81">
        <f t="shared" si="1"/>
        <v>0</v>
      </c>
    </row>
    <row r="102" spans="1:23" ht="15.75">
      <c r="A102" s="24">
        <v>97</v>
      </c>
      <c r="B102" s="86" t="s">
        <v>125</v>
      </c>
      <c r="C102" s="26">
        <v>1236</v>
      </c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80"/>
      <c r="W102" s="81">
        <f t="shared" si="1"/>
        <v>0</v>
      </c>
    </row>
    <row r="103" spans="1:23" ht="15.75">
      <c r="A103" s="24">
        <v>98</v>
      </c>
      <c r="B103" s="86" t="s">
        <v>126</v>
      </c>
      <c r="C103" s="26">
        <v>829</v>
      </c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80"/>
      <c r="W103" s="81">
        <f t="shared" si="1"/>
        <v>0</v>
      </c>
    </row>
    <row r="104" spans="1:23" ht="15.75">
      <c r="A104" s="24">
        <v>99</v>
      </c>
      <c r="B104" s="86" t="s">
        <v>127</v>
      </c>
      <c r="C104" s="26">
        <v>956</v>
      </c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80"/>
      <c r="W104" s="81">
        <f t="shared" si="1"/>
        <v>0</v>
      </c>
    </row>
    <row r="105" spans="1:23" ht="15.75">
      <c r="A105" s="24">
        <v>100</v>
      </c>
      <c r="B105" s="86" t="s">
        <v>128</v>
      </c>
      <c r="C105" s="26">
        <v>490</v>
      </c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80"/>
      <c r="W105" s="81">
        <f t="shared" si="1"/>
        <v>0</v>
      </c>
    </row>
    <row r="106" spans="1:23" ht="15.75">
      <c r="A106" s="24">
        <v>101</v>
      </c>
      <c r="B106" s="86" t="s">
        <v>129</v>
      </c>
      <c r="C106" s="26">
        <v>1132</v>
      </c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80"/>
      <c r="W106" s="81">
        <f t="shared" si="1"/>
        <v>0</v>
      </c>
    </row>
    <row r="107" spans="1:23" ht="15.75">
      <c r="A107" s="24">
        <v>102</v>
      </c>
      <c r="B107" s="86" t="s">
        <v>130</v>
      </c>
      <c r="C107" s="26">
        <v>146</v>
      </c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80"/>
      <c r="W107" s="81">
        <f t="shared" si="1"/>
        <v>0</v>
      </c>
    </row>
    <row r="108" spans="1:23" ht="15.75">
      <c r="A108" s="24">
        <v>103</v>
      </c>
      <c r="B108" s="84" t="s">
        <v>131</v>
      </c>
      <c r="C108" s="31">
        <v>795</v>
      </c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9"/>
      <c r="R108" s="79"/>
      <c r="S108" s="79"/>
      <c r="T108" s="78"/>
      <c r="U108" s="78"/>
      <c r="V108" s="80"/>
      <c r="W108" s="81">
        <f t="shared" si="1"/>
        <v>0</v>
      </c>
    </row>
    <row r="109" spans="1:23" ht="15.75">
      <c r="A109" s="24">
        <v>104</v>
      </c>
      <c r="B109" s="84" t="s">
        <v>132</v>
      </c>
      <c r="C109" s="31">
        <v>862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80"/>
      <c r="W109" s="81">
        <f t="shared" si="1"/>
        <v>0</v>
      </c>
    </row>
    <row r="110" spans="1:23" ht="15.75">
      <c r="A110" s="24">
        <v>105</v>
      </c>
      <c r="B110" s="84" t="s">
        <v>133</v>
      </c>
      <c r="C110" s="31">
        <v>1200</v>
      </c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80"/>
      <c r="W110" s="81">
        <f t="shared" si="1"/>
        <v>0</v>
      </c>
    </row>
    <row r="111" spans="1:23" ht="15.75">
      <c r="A111" s="24">
        <v>106</v>
      </c>
      <c r="B111" s="84" t="s">
        <v>134</v>
      </c>
      <c r="C111" s="31">
        <v>1182</v>
      </c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80"/>
      <c r="W111" s="81">
        <f t="shared" si="1"/>
        <v>0</v>
      </c>
    </row>
    <row r="112" spans="1:23" ht="15.75">
      <c r="A112" s="24">
        <v>107</v>
      </c>
      <c r="B112" s="84" t="s">
        <v>135</v>
      </c>
      <c r="C112" s="31">
        <v>1155</v>
      </c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80"/>
      <c r="W112" s="81">
        <f t="shared" si="1"/>
        <v>0</v>
      </c>
    </row>
    <row r="113" spans="1:23" ht="15.75">
      <c r="A113" s="24">
        <v>108</v>
      </c>
      <c r="B113" s="84" t="s">
        <v>136</v>
      </c>
      <c r="C113" s="31">
        <v>350</v>
      </c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80"/>
      <c r="W113" s="81">
        <f t="shared" si="1"/>
        <v>0</v>
      </c>
    </row>
    <row r="114" spans="1:23" ht="15.75">
      <c r="A114" s="24">
        <v>109</v>
      </c>
      <c r="B114" s="84" t="s">
        <v>137</v>
      </c>
      <c r="C114" s="31">
        <v>387</v>
      </c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80"/>
      <c r="W114" s="81">
        <f t="shared" si="1"/>
        <v>0</v>
      </c>
    </row>
    <row r="115" spans="1:23" ht="15.75">
      <c r="A115" s="24">
        <v>110</v>
      </c>
      <c r="B115" s="84" t="s">
        <v>138</v>
      </c>
      <c r="C115" s="31">
        <v>901</v>
      </c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80"/>
      <c r="W115" s="81">
        <f t="shared" si="1"/>
        <v>0</v>
      </c>
    </row>
    <row r="116" spans="1:23" ht="15.75">
      <c r="A116" s="24">
        <v>111</v>
      </c>
      <c r="B116" s="84" t="s">
        <v>139</v>
      </c>
      <c r="C116" s="31">
        <v>975</v>
      </c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80"/>
      <c r="W116" s="81">
        <f t="shared" si="1"/>
        <v>0</v>
      </c>
    </row>
    <row r="117" spans="1:23" ht="15.75">
      <c r="A117" s="24">
        <v>112</v>
      </c>
      <c r="B117" s="84" t="s">
        <v>140</v>
      </c>
      <c r="C117" s="31">
        <v>878</v>
      </c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80"/>
      <c r="W117" s="81">
        <f t="shared" si="1"/>
        <v>0</v>
      </c>
    </row>
    <row r="118" spans="1:23" ht="15.75">
      <c r="A118" s="24">
        <v>113</v>
      </c>
      <c r="B118" s="84" t="s">
        <v>141</v>
      </c>
      <c r="C118" s="31">
        <v>936</v>
      </c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>
        <v>22</v>
      </c>
      <c r="O118" s="78"/>
      <c r="P118" s="78"/>
      <c r="Q118" s="78"/>
      <c r="R118" s="78"/>
      <c r="S118" s="78"/>
      <c r="T118" s="78"/>
      <c r="U118" s="78"/>
      <c r="V118" s="80"/>
      <c r="W118" s="81">
        <f t="shared" si="1"/>
        <v>22</v>
      </c>
    </row>
    <row r="119" spans="1:23" ht="15.75">
      <c r="A119" s="24">
        <v>114</v>
      </c>
      <c r="B119" s="84" t="s">
        <v>142</v>
      </c>
      <c r="C119" s="31">
        <v>639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80"/>
      <c r="W119" s="81">
        <f t="shared" si="1"/>
        <v>0</v>
      </c>
    </row>
    <row r="120" spans="1:23" ht="15.75">
      <c r="A120" s="24">
        <v>115</v>
      </c>
      <c r="B120" s="84" t="s">
        <v>143</v>
      </c>
      <c r="C120" s="31">
        <v>1060</v>
      </c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80"/>
      <c r="W120" s="81">
        <f t="shared" si="1"/>
        <v>0</v>
      </c>
    </row>
    <row r="121" spans="1:23" ht="15.75">
      <c r="A121" s="24">
        <v>116</v>
      </c>
      <c r="B121" s="84" t="s">
        <v>144</v>
      </c>
      <c r="C121" s="31">
        <v>914</v>
      </c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80"/>
      <c r="W121" s="81">
        <f t="shared" si="1"/>
        <v>0</v>
      </c>
    </row>
    <row r="122" spans="1:23" ht="15.75">
      <c r="A122" s="24">
        <v>117</v>
      </c>
      <c r="B122" s="84" t="s">
        <v>145</v>
      </c>
      <c r="C122" s="31">
        <v>1059</v>
      </c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80"/>
      <c r="W122" s="81">
        <f t="shared" si="1"/>
        <v>0</v>
      </c>
    </row>
    <row r="123" spans="1:23" ht="15.75">
      <c r="A123" s="24">
        <v>118</v>
      </c>
      <c r="B123" s="84" t="s">
        <v>146</v>
      </c>
      <c r="C123" s="31">
        <v>504</v>
      </c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80"/>
      <c r="W123" s="81">
        <f t="shared" si="1"/>
        <v>0</v>
      </c>
    </row>
    <row r="124" spans="1:23" ht="15.75">
      <c r="A124" s="24">
        <v>119</v>
      </c>
      <c r="B124" s="84" t="s">
        <v>147</v>
      </c>
      <c r="C124" s="31">
        <v>685</v>
      </c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80"/>
      <c r="W124" s="81">
        <f t="shared" si="1"/>
        <v>0</v>
      </c>
    </row>
    <row r="125" spans="1:23" ht="15.75">
      <c r="A125" s="24">
        <v>120</v>
      </c>
      <c r="B125" s="84" t="s">
        <v>148</v>
      </c>
      <c r="C125" s="31">
        <v>972</v>
      </c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80"/>
      <c r="W125" s="81">
        <f t="shared" si="1"/>
        <v>0</v>
      </c>
    </row>
    <row r="126" spans="1:23" ht="15.75">
      <c r="A126" s="24">
        <v>121</v>
      </c>
      <c r="B126" s="84" t="s">
        <v>149</v>
      </c>
      <c r="C126" s="31">
        <v>568</v>
      </c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80"/>
      <c r="W126" s="81">
        <f t="shared" si="1"/>
        <v>0</v>
      </c>
    </row>
    <row r="127" spans="1:23" ht="38.25">
      <c r="A127" s="24">
        <v>122</v>
      </c>
      <c r="B127" s="84" t="s">
        <v>150</v>
      </c>
      <c r="C127" s="31">
        <v>207</v>
      </c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80"/>
      <c r="W127" s="81">
        <f t="shared" si="1"/>
        <v>0</v>
      </c>
    </row>
    <row r="128" spans="1:23" ht="15.75">
      <c r="A128" s="24">
        <v>123</v>
      </c>
      <c r="B128" s="84" t="s">
        <v>151</v>
      </c>
      <c r="C128" s="31">
        <v>114</v>
      </c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80"/>
      <c r="W128" s="81">
        <f t="shared" si="1"/>
        <v>0</v>
      </c>
    </row>
    <row r="129" spans="1:23" ht="15.75">
      <c r="A129" s="24">
        <v>124</v>
      </c>
      <c r="B129" s="87" t="s">
        <v>152</v>
      </c>
      <c r="C129" s="49">
        <v>926</v>
      </c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9"/>
      <c r="R129" s="79"/>
      <c r="S129" s="79"/>
      <c r="T129" s="78"/>
      <c r="U129" s="78"/>
      <c r="V129" s="80"/>
      <c r="W129" s="81">
        <f t="shared" si="1"/>
        <v>0</v>
      </c>
    </row>
    <row r="130" spans="1:23" ht="15.75">
      <c r="A130" s="24">
        <v>125</v>
      </c>
      <c r="B130" s="87" t="s">
        <v>153</v>
      </c>
      <c r="C130" s="49">
        <v>754</v>
      </c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80"/>
      <c r="W130" s="81">
        <f t="shared" si="1"/>
        <v>0</v>
      </c>
    </row>
    <row r="131" spans="1:23" ht="15.75">
      <c r="A131" s="24">
        <v>126</v>
      </c>
      <c r="B131" s="87" t="s">
        <v>154</v>
      </c>
      <c r="C131" s="49">
        <v>634</v>
      </c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80"/>
      <c r="W131" s="81">
        <f t="shared" si="1"/>
        <v>0</v>
      </c>
    </row>
    <row r="132" spans="1:23" ht="15.75">
      <c r="A132" s="24">
        <v>127</v>
      </c>
      <c r="B132" s="87" t="s">
        <v>155</v>
      </c>
      <c r="C132" s="49">
        <v>743</v>
      </c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80"/>
      <c r="W132" s="81">
        <f t="shared" si="1"/>
        <v>0</v>
      </c>
    </row>
    <row r="133" spans="1:23" ht="15.75">
      <c r="A133" s="24">
        <v>128</v>
      </c>
      <c r="B133" s="83" t="s">
        <v>156</v>
      </c>
      <c r="C133" s="49">
        <v>407</v>
      </c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80"/>
      <c r="W133" s="81">
        <f t="shared" si="1"/>
        <v>0</v>
      </c>
    </row>
    <row r="134" spans="1:23" ht="15.75">
      <c r="A134" s="24">
        <v>129</v>
      </c>
      <c r="B134" s="87" t="s">
        <v>157</v>
      </c>
      <c r="C134" s="49">
        <v>850</v>
      </c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80"/>
      <c r="W134" s="81">
        <f t="shared" si="1"/>
        <v>0</v>
      </c>
    </row>
    <row r="135" spans="1:23" ht="15.75">
      <c r="A135" s="24">
        <v>130</v>
      </c>
      <c r="B135" s="87" t="s">
        <v>158</v>
      </c>
      <c r="C135" s="49">
        <v>366</v>
      </c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80"/>
      <c r="W135" s="81">
        <f t="shared" si="1"/>
        <v>0</v>
      </c>
    </row>
    <row r="136" spans="1:23" ht="15.75">
      <c r="A136" s="24">
        <v>131</v>
      </c>
      <c r="B136" s="87" t="s">
        <v>159</v>
      </c>
      <c r="C136" s="49">
        <v>165</v>
      </c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80"/>
      <c r="W136" s="81">
        <f t="shared" si="1"/>
        <v>0</v>
      </c>
    </row>
    <row r="137" spans="1:23" ht="15.75">
      <c r="A137" s="24">
        <v>132</v>
      </c>
      <c r="B137" s="87" t="s">
        <v>160</v>
      </c>
      <c r="C137" s="49">
        <v>327</v>
      </c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80"/>
      <c r="W137" s="81">
        <f t="shared" si="1"/>
        <v>0</v>
      </c>
    </row>
    <row r="138" spans="1:23" ht="15.75">
      <c r="A138" s="24">
        <v>133</v>
      </c>
      <c r="B138" s="87" t="s">
        <v>161</v>
      </c>
      <c r="C138" s="49">
        <v>841</v>
      </c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80"/>
      <c r="W138" s="81">
        <f t="shared" si="1"/>
        <v>0</v>
      </c>
    </row>
    <row r="139" spans="1:23" ht="15.75">
      <c r="A139" s="24">
        <v>134</v>
      </c>
      <c r="B139" s="87" t="s">
        <v>162</v>
      </c>
      <c r="C139" s="49">
        <v>1130</v>
      </c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80"/>
      <c r="W139" s="81">
        <f t="shared" si="1"/>
        <v>0</v>
      </c>
    </row>
    <row r="140" spans="1:23" ht="15.75">
      <c r="A140" s="24">
        <v>135</v>
      </c>
      <c r="B140" s="87" t="s">
        <v>163</v>
      </c>
      <c r="C140" s="49">
        <v>1067</v>
      </c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80"/>
      <c r="W140" s="81">
        <f t="shared" si="1"/>
        <v>0</v>
      </c>
    </row>
    <row r="141" spans="1:23" ht="15.75">
      <c r="A141" s="24">
        <v>136</v>
      </c>
      <c r="B141" s="87" t="s">
        <v>164</v>
      </c>
      <c r="C141" s="49">
        <v>999</v>
      </c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80"/>
      <c r="W141" s="81">
        <f t="shared" si="1"/>
        <v>0</v>
      </c>
    </row>
    <row r="142" spans="1:23" ht="15.75">
      <c r="A142" s="24">
        <v>137</v>
      </c>
      <c r="B142" s="87" t="s">
        <v>165</v>
      </c>
      <c r="C142" s="49">
        <v>534</v>
      </c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80"/>
      <c r="W142" s="81">
        <f t="shared" si="1"/>
        <v>0</v>
      </c>
    </row>
    <row r="143" spans="1:23" ht="15.75">
      <c r="A143" s="24">
        <v>138</v>
      </c>
      <c r="B143" s="83" t="s">
        <v>166</v>
      </c>
      <c r="C143" s="50">
        <v>1045</v>
      </c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80"/>
      <c r="W143" s="81"/>
    </row>
    <row r="144" spans="1:23" ht="15.75">
      <c r="A144" s="24">
        <v>139</v>
      </c>
      <c r="B144" s="83" t="s">
        <v>167</v>
      </c>
      <c r="C144" s="50">
        <v>506</v>
      </c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80"/>
      <c r="W144" s="81">
        <f t="shared" si="1"/>
        <v>0</v>
      </c>
    </row>
    <row r="145" spans="1:23" ht="15.75">
      <c r="A145" s="88" t="s">
        <v>15</v>
      </c>
      <c r="B145" s="89"/>
      <c r="C145" s="90">
        <f>SUM(C6:C144)</f>
        <v>105701</v>
      </c>
      <c r="D145" s="91">
        <f>SUM(D6:D144)</f>
        <v>0</v>
      </c>
      <c r="E145" s="91">
        <f aca="true" t="shared" si="2" ref="E145:W145">SUM(E6:E144)</f>
        <v>0</v>
      </c>
      <c r="F145" s="91">
        <f t="shared" si="2"/>
        <v>0</v>
      </c>
      <c r="G145" s="91">
        <f t="shared" si="2"/>
        <v>0</v>
      </c>
      <c r="H145" s="91">
        <f t="shared" si="2"/>
        <v>555.2</v>
      </c>
      <c r="I145" s="91">
        <f t="shared" si="2"/>
        <v>0</v>
      </c>
      <c r="J145" s="91">
        <f t="shared" si="2"/>
        <v>0</v>
      </c>
      <c r="K145" s="91">
        <f t="shared" si="2"/>
        <v>0</v>
      </c>
      <c r="L145" s="91">
        <f t="shared" si="2"/>
        <v>0</v>
      </c>
      <c r="M145" s="91">
        <f t="shared" si="2"/>
        <v>0</v>
      </c>
      <c r="N145" s="91">
        <f t="shared" si="2"/>
        <v>427.5</v>
      </c>
      <c r="O145" s="91">
        <f t="shared" si="2"/>
        <v>0</v>
      </c>
      <c r="P145" s="91">
        <f t="shared" si="2"/>
        <v>0</v>
      </c>
      <c r="Q145" s="91">
        <f t="shared" si="2"/>
        <v>0</v>
      </c>
      <c r="R145" s="91">
        <f t="shared" si="2"/>
        <v>0</v>
      </c>
      <c r="S145" s="91">
        <f t="shared" si="2"/>
        <v>0</v>
      </c>
      <c r="T145" s="91">
        <f t="shared" si="2"/>
        <v>0</v>
      </c>
      <c r="U145" s="91">
        <f t="shared" si="2"/>
        <v>0</v>
      </c>
      <c r="V145" s="91">
        <f t="shared" si="2"/>
        <v>0</v>
      </c>
      <c r="W145" s="91">
        <f t="shared" si="2"/>
        <v>982.7</v>
      </c>
    </row>
    <row r="146" spans="1:10" ht="15.75">
      <c r="A146" s="54" t="s">
        <v>168</v>
      </c>
      <c r="B146" s="54"/>
      <c r="C146" s="54"/>
      <c r="D146" s="54"/>
      <c r="E146" s="54"/>
      <c r="F146" s="54"/>
      <c r="G146" s="54"/>
      <c r="H146" s="54"/>
      <c r="I146" s="54"/>
      <c r="J146" s="54"/>
    </row>
    <row r="148" spans="1:2" ht="15.75">
      <c r="A148" s="92"/>
      <c r="B148" s="92"/>
    </row>
    <row r="149" spans="2:23" ht="15.75">
      <c r="B149" s="55" t="s">
        <v>169</v>
      </c>
      <c r="C149" s="56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2:23" ht="15.75">
      <c r="B150" s="55" t="s">
        <v>170</v>
      </c>
      <c r="C150" s="56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2:23" ht="15.75">
      <c r="B151" s="57" t="s">
        <v>171</v>
      </c>
      <c r="C151" s="56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</sheetData>
  <mergeCells count="19">
    <mergeCell ref="W4:W5"/>
    <mergeCell ref="A145:B145"/>
    <mergeCell ref="A146:J146"/>
    <mergeCell ref="A148:B148"/>
    <mergeCell ref="Q4:S4"/>
    <mergeCell ref="T4:T5"/>
    <mergeCell ref="U4:U5"/>
    <mergeCell ref="V4:V5"/>
    <mergeCell ref="L4:L5"/>
    <mergeCell ref="M4:M5"/>
    <mergeCell ref="N4:O4"/>
    <mergeCell ref="P4:P5"/>
    <mergeCell ref="A1:K1"/>
    <mergeCell ref="A2:B2"/>
    <mergeCell ref="A3:B3"/>
    <mergeCell ref="A4:A5"/>
    <mergeCell ref="B4:B5"/>
    <mergeCell ref="C4:C5"/>
    <mergeCell ref="D4:K4"/>
  </mergeCells>
  <hyperlinks>
    <hyperlink ref="B151" r:id="rId1" display="gorono_finans@mail.ru"/>
  </hyperlinks>
  <printOptions/>
  <pageMargins left="0.16" right="0.16" top="0.23" bottom="0.26" header="0.5" footer="0.5"/>
  <pageSetup horizontalDpi="600" verticalDpi="600" orientation="landscape" paperSize="9" scale="4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48"/>
  <sheetViews>
    <sheetView workbookViewId="0" topLeftCell="A40">
      <selection activeCell="C93" sqref="C93"/>
    </sheetView>
  </sheetViews>
  <sheetFormatPr defaultColWidth="9.140625" defaultRowHeight="12.75"/>
  <cols>
    <col min="1" max="1" width="5.8515625" style="93" customWidth="1"/>
    <col min="2" max="2" width="42.7109375" style="94" customWidth="1"/>
    <col min="3" max="3" width="11.421875" style="95" customWidth="1"/>
    <col min="4" max="4" width="12.421875" style="96" customWidth="1"/>
    <col min="5" max="5" width="9.8515625" style="97" customWidth="1"/>
  </cols>
  <sheetData>
    <row r="2" spans="1:5" ht="15.75">
      <c r="A2" s="98" t="s">
        <v>188</v>
      </c>
      <c r="B2" s="98"/>
      <c r="C2" s="98"/>
      <c r="D2" s="98"/>
      <c r="E2" s="98"/>
    </row>
    <row r="3" spans="1:5" ht="15.75">
      <c r="A3" s="99" t="s">
        <v>1</v>
      </c>
      <c r="B3" s="99"/>
      <c r="C3" s="100" t="s">
        <v>189</v>
      </c>
      <c r="D3" s="100"/>
      <c r="E3" s="100"/>
    </row>
    <row r="4" spans="1:5" ht="15.75">
      <c r="A4" s="101" t="s">
        <v>2</v>
      </c>
      <c r="B4" s="101"/>
      <c r="C4" s="102"/>
      <c r="D4" s="103"/>
      <c r="E4" s="104"/>
    </row>
    <row r="5" spans="1:8" ht="15.75">
      <c r="A5" s="105" t="s">
        <v>3</v>
      </c>
      <c r="B5" s="106" t="s">
        <v>190</v>
      </c>
      <c r="C5" s="107" t="s">
        <v>191</v>
      </c>
      <c r="D5" s="108"/>
      <c r="E5" s="109"/>
      <c r="F5" s="142" t="s">
        <v>357</v>
      </c>
      <c r="G5" s="143"/>
      <c r="H5" s="144"/>
    </row>
    <row r="6" spans="1:8" ht="30">
      <c r="A6" s="110"/>
      <c r="B6" s="111"/>
      <c r="C6" s="112" t="s">
        <v>192</v>
      </c>
      <c r="D6" s="113" t="s">
        <v>193</v>
      </c>
      <c r="E6" s="114" t="s">
        <v>194</v>
      </c>
      <c r="F6" s="114" t="s">
        <v>192</v>
      </c>
      <c r="G6" s="113" t="s">
        <v>193</v>
      </c>
      <c r="H6" s="114" t="s">
        <v>194</v>
      </c>
    </row>
    <row r="7" spans="1:8" s="145" customFormat="1" ht="14.25">
      <c r="A7" s="115" t="s">
        <v>195</v>
      </c>
      <c r="B7" s="116" t="s">
        <v>196</v>
      </c>
      <c r="C7" s="117"/>
      <c r="D7" s="118">
        <v>20111.7</v>
      </c>
      <c r="E7" s="119">
        <v>61</v>
      </c>
      <c r="F7" s="119"/>
      <c r="G7" s="118">
        <v>555.2</v>
      </c>
      <c r="H7" s="119">
        <v>1</v>
      </c>
    </row>
    <row r="8" spans="1:8" s="145" customFormat="1" ht="14.25">
      <c r="A8" s="120" t="s">
        <v>197</v>
      </c>
      <c r="B8" s="121" t="s">
        <v>198</v>
      </c>
      <c r="C8" s="117">
        <v>5720</v>
      </c>
      <c r="D8" s="118">
        <v>7089</v>
      </c>
      <c r="E8" s="119">
        <v>41</v>
      </c>
      <c r="F8" s="119">
        <v>0</v>
      </c>
      <c r="G8" s="118">
        <v>0</v>
      </c>
      <c r="H8" s="119">
        <v>0</v>
      </c>
    </row>
    <row r="9" spans="1:8" ht="15">
      <c r="A9" s="122" t="s">
        <v>195</v>
      </c>
      <c r="B9" s="123" t="s">
        <v>199</v>
      </c>
      <c r="C9" s="124">
        <v>587</v>
      </c>
      <c r="D9" s="125">
        <v>1122.8</v>
      </c>
      <c r="E9" s="126">
        <v>11</v>
      </c>
      <c r="F9" s="126">
        <v>0</v>
      </c>
      <c r="G9" s="125">
        <v>0</v>
      </c>
      <c r="H9" s="126">
        <v>0</v>
      </c>
    </row>
    <row r="10" spans="1:8" ht="15">
      <c r="A10" s="122" t="s">
        <v>200</v>
      </c>
      <c r="B10" s="123" t="s">
        <v>201</v>
      </c>
      <c r="C10" s="124">
        <v>409</v>
      </c>
      <c r="D10" s="125">
        <v>710.7</v>
      </c>
      <c r="E10" s="126">
        <v>12</v>
      </c>
      <c r="F10" s="126">
        <v>0</v>
      </c>
      <c r="G10" s="125">
        <v>0</v>
      </c>
      <c r="H10" s="126">
        <v>0</v>
      </c>
    </row>
    <row r="11" spans="1:8" ht="15">
      <c r="A11" s="122" t="s">
        <v>202</v>
      </c>
      <c r="B11" s="123" t="s">
        <v>203</v>
      </c>
      <c r="C11" s="124">
        <v>1117</v>
      </c>
      <c r="D11" s="125">
        <v>1360</v>
      </c>
      <c r="E11" s="126">
        <v>14</v>
      </c>
      <c r="F11" s="126">
        <v>0</v>
      </c>
      <c r="G11" s="125">
        <v>0</v>
      </c>
      <c r="H11" s="126">
        <v>0</v>
      </c>
    </row>
    <row r="12" spans="1:8" ht="15">
      <c r="A12" s="122" t="s">
        <v>204</v>
      </c>
      <c r="B12" s="123" t="s">
        <v>205</v>
      </c>
      <c r="C12" s="124">
        <v>65</v>
      </c>
      <c r="D12" s="125">
        <v>66</v>
      </c>
      <c r="E12" s="126">
        <v>2</v>
      </c>
      <c r="F12" s="126">
        <v>0</v>
      </c>
      <c r="G12" s="125">
        <v>0</v>
      </c>
      <c r="H12" s="126">
        <v>0</v>
      </c>
    </row>
    <row r="13" spans="1:8" ht="30">
      <c r="A13" s="122" t="s">
        <v>206</v>
      </c>
      <c r="B13" s="123" t="s">
        <v>207</v>
      </c>
      <c r="C13" s="124">
        <v>1242</v>
      </c>
      <c r="D13" s="125">
        <v>1146.9</v>
      </c>
      <c r="E13" s="126">
        <v>10</v>
      </c>
      <c r="F13" s="126">
        <v>0</v>
      </c>
      <c r="G13" s="125">
        <v>0</v>
      </c>
      <c r="H13" s="126">
        <v>0</v>
      </c>
    </row>
    <row r="14" spans="1:8" ht="15">
      <c r="A14" s="122" t="s">
        <v>208</v>
      </c>
      <c r="B14" s="123" t="s">
        <v>209</v>
      </c>
      <c r="C14" s="124">
        <v>73</v>
      </c>
      <c r="D14" s="125">
        <v>124.9</v>
      </c>
      <c r="E14" s="126">
        <v>3</v>
      </c>
      <c r="F14" s="126">
        <v>0</v>
      </c>
      <c r="G14" s="125">
        <v>0</v>
      </c>
      <c r="H14" s="126">
        <v>0</v>
      </c>
    </row>
    <row r="15" spans="1:8" ht="15">
      <c r="A15" s="122" t="s">
        <v>210</v>
      </c>
      <c r="B15" s="123" t="s">
        <v>211</v>
      </c>
      <c r="C15" s="124">
        <v>102</v>
      </c>
      <c r="D15" s="125">
        <v>94.1</v>
      </c>
      <c r="E15" s="126">
        <v>2</v>
      </c>
      <c r="F15" s="126">
        <v>0</v>
      </c>
      <c r="G15" s="125">
        <v>0</v>
      </c>
      <c r="H15" s="126">
        <v>0</v>
      </c>
    </row>
    <row r="16" spans="1:8" ht="15">
      <c r="A16" s="122" t="s">
        <v>212</v>
      </c>
      <c r="B16" s="123" t="s">
        <v>213</v>
      </c>
      <c r="C16" s="124">
        <v>1</v>
      </c>
      <c r="D16" s="125">
        <v>52</v>
      </c>
      <c r="E16" s="126">
        <v>1</v>
      </c>
      <c r="F16" s="126">
        <v>0</v>
      </c>
      <c r="G16" s="125">
        <v>0</v>
      </c>
      <c r="H16" s="126">
        <v>0</v>
      </c>
    </row>
    <row r="17" spans="1:8" ht="15">
      <c r="A17" s="122" t="s">
        <v>214</v>
      </c>
      <c r="B17" s="123" t="s">
        <v>215</v>
      </c>
      <c r="C17" s="124">
        <v>2</v>
      </c>
      <c r="D17" s="125">
        <v>1.2</v>
      </c>
      <c r="E17" s="126">
        <v>1</v>
      </c>
      <c r="F17" s="126">
        <v>0</v>
      </c>
      <c r="G17" s="125">
        <v>0</v>
      </c>
      <c r="H17" s="126">
        <v>0</v>
      </c>
    </row>
    <row r="18" spans="1:8" ht="15">
      <c r="A18" s="122" t="s">
        <v>216</v>
      </c>
      <c r="B18" s="123" t="s">
        <v>217</v>
      </c>
      <c r="C18" s="124">
        <v>3</v>
      </c>
      <c r="D18" s="125">
        <v>10.8</v>
      </c>
      <c r="E18" s="126">
        <v>1</v>
      </c>
      <c r="F18" s="126">
        <v>0</v>
      </c>
      <c r="G18" s="125">
        <v>0</v>
      </c>
      <c r="H18" s="126">
        <v>0</v>
      </c>
    </row>
    <row r="19" spans="1:8" ht="15">
      <c r="A19" s="122" t="s">
        <v>218</v>
      </c>
      <c r="B19" s="123" t="s">
        <v>219</v>
      </c>
      <c r="C19" s="124">
        <v>38</v>
      </c>
      <c r="D19" s="125">
        <v>116.6</v>
      </c>
      <c r="E19" s="126">
        <v>2</v>
      </c>
      <c r="F19" s="126">
        <v>0</v>
      </c>
      <c r="G19" s="125">
        <v>0</v>
      </c>
      <c r="H19" s="126">
        <v>0</v>
      </c>
    </row>
    <row r="20" spans="1:8" ht="30">
      <c r="A20" s="122" t="s">
        <v>220</v>
      </c>
      <c r="B20" s="123" t="s">
        <v>221</v>
      </c>
      <c r="C20" s="124">
        <v>0</v>
      </c>
      <c r="D20" s="125">
        <v>0</v>
      </c>
      <c r="E20" s="126">
        <v>0</v>
      </c>
      <c r="F20" s="126">
        <v>0</v>
      </c>
      <c r="G20" s="125">
        <v>0</v>
      </c>
      <c r="H20" s="126">
        <v>0</v>
      </c>
    </row>
    <row r="21" spans="1:8" ht="15">
      <c r="A21" s="122" t="s">
        <v>222</v>
      </c>
      <c r="B21" s="123" t="s">
        <v>223</v>
      </c>
      <c r="C21" s="124">
        <v>130</v>
      </c>
      <c r="D21" s="125">
        <v>302</v>
      </c>
      <c r="E21" s="126">
        <v>6</v>
      </c>
      <c r="F21" s="126">
        <v>0</v>
      </c>
      <c r="G21" s="125">
        <v>0</v>
      </c>
      <c r="H21" s="126">
        <v>0</v>
      </c>
    </row>
    <row r="22" spans="1:8" ht="15">
      <c r="A22" s="122" t="s">
        <v>224</v>
      </c>
      <c r="B22" s="123" t="s">
        <v>225</v>
      </c>
      <c r="C22" s="124">
        <v>0</v>
      </c>
      <c r="D22" s="125">
        <v>0</v>
      </c>
      <c r="E22" s="126">
        <v>0</v>
      </c>
      <c r="F22" s="126">
        <v>0</v>
      </c>
      <c r="G22" s="125">
        <v>0</v>
      </c>
      <c r="H22" s="126">
        <v>0</v>
      </c>
    </row>
    <row r="23" spans="1:8" ht="15">
      <c r="A23" s="122" t="s">
        <v>226</v>
      </c>
      <c r="B23" s="123" t="s">
        <v>227</v>
      </c>
      <c r="C23" s="124">
        <v>730</v>
      </c>
      <c r="D23" s="125">
        <v>1129.7</v>
      </c>
      <c r="E23" s="126">
        <v>12</v>
      </c>
      <c r="F23" s="126">
        <v>0</v>
      </c>
      <c r="G23" s="125">
        <v>0</v>
      </c>
      <c r="H23" s="126">
        <v>0</v>
      </c>
    </row>
    <row r="24" spans="1:8" ht="15">
      <c r="A24" s="122" t="s">
        <v>228</v>
      </c>
      <c r="B24" s="123" t="s">
        <v>229</v>
      </c>
      <c r="C24" s="124">
        <v>0</v>
      </c>
      <c r="D24" s="125">
        <v>0</v>
      </c>
      <c r="E24" s="126">
        <v>0</v>
      </c>
      <c r="F24" s="126">
        <v>0</v>
      </c>
      <c r="G24" s="125">
        <v>0</v>
      </c>
      <c r="H24" s="126">
        <v>0</v>
      </c>
    </row>
    <row r="25" spans="1:8" ht="15">
      <c r="A25" s="122" t="s">
        <v>230</v>
      </c>
      <c r="B25" s="123" t="s">
        <v>231</v>
      </c>
      <c r="C25" s="124">
        <v>0</v>
      </c>
      <c r="D25" s="125">
        <v>0</v>
      </c>
      <c r="E25" s="126">
        <v>0</v>
      </c>
      <c r="F25" s="126">
        <v>0</v>
      </c>
      <c r="G25" s="125">
        <v>0</v>
      </c>
      <c r="H25" s="126">
        <v>0</v>
      </c>
    </row>
    <row r="26" spans="1:8" ht="15">
      <c r="A26" s="122" t="s">
        <v>232</v>
      </c>
      <c r="B26" s="123" t="s">
        <v>233</v>
      </c>
      <c r="C26" s="124">
        <v>0</v>
      </c>
      <c r="D26" s="125">
        <v>0</v>
      </c>
      <c r="E26" s="126">
        <v>0</v>
      </c>
      <c r="F26" s="126">
        <v>0</v>
      </c>
      <c r="G26" s="125">
        <v>0</v>
      </c>
      <c r="H26" s="126">
        <v>0</v>
      </c>
    </row>
    <row r="27" spans="1:8" ht="30">
      <c r="A27" s="122" t="s">
        <v>234</v>
      </c>
      <c r="B27" s="123" t="s">
        <v>235</v>
      </c>
      <c r="C27" s="124">
        <v>863</v>
      </c>
      <c r="D27" s="125">
        <v>450.3</v>
      </c>
      <c r="E27" s="126">
        <v>4</v>
      </c>
      <c r="F27" s="126">
        <v>0</v>
      </c>
      <c r="G27" s="125">
        <v>0</v>
      </c>
      <c r="H27" s="126">
        <v>0</v>
      </c>
    </row>
    <row r="28" spans="1:8" ht="15">
      <c r="A28" s="122" t="s">
        <v>236</v>
      </c>
      <c r="B28" s="123" t="s">
        <v>237</v>
      </c>
      <c r="C28" s="124">
        <v>0</v>
      </c>
      <c r="D28" s="125">
        <v>0</v>
      </c>
      <c r="E28" s="126">
        <v>0</v>
      </c>
      <c r="F28" s="126">
        <v>0</v>
      </c>
      <c r="G28" s="125">
        <v>0</v>
      </c>
      <c r="H28" s="126">
        <v>0</v>
      </c>
    </row>
    <row r="29" spans="1:8" ht="15">
      <c r="A29" s="122" t="s">
        <v>238</v>
      </c>
      <c r="B29" s="123" t="s">
        <v>239</v>
      </c>
      <c r="C29" s="124">
        <v>23</v>
      </c>
      <c r="D29" s="125">
        <v>30</v>
      </c>
      <c r="E29" s="126">
        <v>1</v>
      </c>
      <c r="F29" s="126">
        <v>0</v>
      </c>
      <c r="G29" s="125">
        <v>0</v>
      </c>
      <c r="H29" s="126">
        <v>0</v>
      </c>
    </row>
    <row r="30" spans="1:8" ht="15">
      <c r="A30" s="122" t="s">
        <v>240</v>
      </c>
      <c r="B30" s="123" t="s">
        <v>241</v>
      </c>
      <c r="C30" s="124">
        <v>0</v>
      </c>
      <c r="D30" s="125">
        <v>0</v>
      </c>
      <c r="E30" s="126">
        <v>0</v>
      </c>
      <c r="F30" s="126">
        <v>0</v>
      </c>
      <c r="G30" s="125">
        <v>0</v>
      </c>
      <c r="H30" s="126">
        <v>0</v>
      </c>
    </row>
    <row r="31" spans="1:8" ht="15">
      <c r="A31" s="122" t="s">
        <v>242</v>
      </c>
      <c r="B31" s="123" t="s">
        <v>243</v>
      </c>
      <c r="C31" s="124">
        <v>0</v>
      </c>
      <c r="D31" s="125">
        <v>0</v>
      </c>
      <c r="E31" s="126">
        <v>0</v>
      </c>
      <c r="F31" s="126">
        <v>0</v>
      </c>
      <c r="G31" s="125">
        <v>0</v>
      </c>
      <c r="H31" s="126">
        <v>0</v>
      </c>
    </row>
    <row r="32" spans="1:8" ht="15">
      <c r="A32" s="122" t="s">
        <v>244</v>
      </c>
      <c r="B32" s="123" t="s">
        <v>245</v>
      </c>
      <c r="C32" s="124">
        <v>0</v>
      </c>
      <c r="D32" s="125">
        <v>0</v>
      </c>
      <c r="E32" s="126">
        <v>0</v>
      </c>
      <c r="F32" s="126">
        <v>0</v>
      </c>
      <c r="G32" s="125">
        <v>0</v>
      </c>
      <c r="H32" s="126">
        <v>0</v>
      </c>
    </row>
    <row r="33" spans="1:8" ht="30">
      <c r="A33" s="122" t="s">
        <v>246</v>
      </c>
      <c r="B33" s="123" t="s">
        <v>247</v>
      </c>
      <c r="C33" s="124">
        <v>329</v>
      </c>
      <c r="D33" s="125">
        <v>267.4</v>
      </c>
      <c r="E33" s="126">
        <v>2</v>
      </c>
      <c r="F33" s="126">
        <v>0</v>
      </c>
      <c r="G33" s="125">
        <v>0</v>
      </c>
      <c r="H33" s="126">
        <v>0</v>
      </c>
    </row>
    <row r="34" spans="1:8" ht="15">
      <c r="A34" s="122" t="s">
        <v>248</v>
      </c>
      <c r="B34" s="123" t="s">
        <v>249</v>
      </c>
      <c r="C34" s="124">
        <v>6</v>
      </c>
      <c r="D34" s="125">
        <v>103.6</v>
      </c>
      <c r="E34" s="126">
        <v>3</v>
      </c>
      <c r="F34" s="126">
        <v>0</v>
      </c>
      <c r="G34" s="125">
        <v>0</v>
      </c>
      <c r="H34" s="126">
        <v>0</v>
      </c>
    </row>
    <row r="35" spans="1:8" s="145" customFormat="1" ht="28.5">
      <c r="A35" s="127" t="s">
        <v>250</v>
      </c>
      <c r="B35" s="128" t="s">
        <v>251</v>
      </c>
      <c r="C35" s="117">
        <v>854</v>
      </c>
      <c r="D35" s="118">
        <v>1776.3</v>
      </c>
      <c r="E35" s="119">
        <v>14</v>
      </c>
      <c r="F35" s="119">
        <v>0</v>
      </c>
      <c r="G35" s="118">
        <v>0</v>
      </c>
      <c r="H35" s="119">
        <v>0</v>
      </c>
    </row>
    <row r="36" spans="1:8" ht="15">
      <c r="A36" s="129" t="s">
        <v>195</v>
      </c>
      <c r="B36" s="130" t="s">
        <v>252</v>
      </c>
      <c r="C36" s="124">
        <v>48</v>
      </c>
      <c r="D36" s="125">
        <v>81.2</v>
      </c>
      <c r="E36" s="126">
        <v>3</v>
      </c>
      <c r="F36" s="126">
        <v>0</v>
      </c>
      <c r="G36" s="125">
        <v>0</v>
      </c>
      <c r="H36" s="126">
        <v>0</v>
      </c>
    </row>
    <row r="37" spans="1:8" ht="15">
      <c r="A37" s="129" t="s">
        <v>200</v>
      </c>
      <c r="B37" s="130" t="s">
        <v>253</v>
      </c>
      <c r="C37" s="124">
        <v>35</v>
      </c>
      <c r="D37" s="125">
        <v>480</v>
      </c>
      <c r="E37" s="126">
        <v>3</v>
      </c>
      <c r="F37" s="126">
        <v>0</v>
      </c>
      <c r="G37" s="125">
        <v>0</v>
      </c>
      <c r="H37" s="126">
        <v>0</v>
      </c>
    </row>
    <row r="38" spans="1:8" ht="15">
      <c r="A38" s="129" t="s">
        <v>202</v>
      </c>
      <c r="B38" s="130" t="s">
        <v>254</v>
      </c>
      <c r="C38" s="124">
        <v>6</v>
      </c>
      <c r="D38" s="125">
        <v>13</v>
      </c>
      <c r="E38" s="126">
        <v>1</v>
      </c>
      <c r="F38" s="126">
        <v>0</v>
      </c>
      <c r="G38" s="125">
        <v>0</v>
      </c>
      <c r="H38" s="126">
        <v>0</v>
      </c>
    </row>
    <row r="39" spans="1:8" ht="15">
      <c r="A39" s="129" t="s">
        <v>204</v>
      </c>
      <c r="B39" s="130" t="s">
        <v>255</v>
      </c>
      <c r="C39" s="124">
        <v>59</v>
      </c>
      <c r="D39" s="125">
        <v>781.8</v>
      </c>
      <c r="E39" s="126">
        <v>8</v>
      </c>
      <c r="F39" s="126">
        <v>0</v>
      </c>
      <c r="G39" s="125">
        <v>0</v>
      </c>
      <c r="H39" s="126">
        <v>0</v>
      </c>
    </row>
    <row r="40" spans="1:8" ht="30">
      <c r="A40" s="129" t="s">
        <v>206</v>
      </c>
      <c r="B40" s="130" t="s">
        <v>256</v>
      </c>
      <c r="C40" s="124">
        <v>546</v>
      </c>
      <c r="D40" s="125">
        <v>134.4</v>
      </c>
      <c r="E40" s="126">
        <v>2</v>
      </c>
      <c r="F40" s="126">
        <v>0</v>
      </c>
      <c r="G40" s="125">
        <v>0</v>
      </c>
      <c r="H40" s="126">
        <v>0</v>
      </c>
    </row>
    <row r="41" spans="1:8" ht="15">
      <c r="A41" s="129" t="s">
        <v>208</v>
      </c>
      <c r="B41" s="130" t="s">
        <v>227</v>
      </c>
      <c r="C41" s="124">
        <v>142</v>
      </c>
      <c r="D41" s="125">
        <v>248.2</v>
      </c>
      <c r="E41" s="126">
        <v>2</v>
      </c>
      <c r="F41" s="126">
        <v>0</v>
      </c>
      <c r="G41" s="125">
        <v>0</v>
      </c>
      <c r="H41" s="126">
        <v>0</v>
      </c>
    </row>
    <row r="42" spans="1:8" ht="15">
      <c r="A42" s="129" t="s">
        <v>210</v>
      </c>
      <c r="B42" s="130" t="s">
        <v>249</v>
      </c>
      <c r="C42" s="124">
        <v>18</v>
      </c>
      <c r="D42" s="125">
        <v>37.7</v>
      </c>
      <c r="E42" s="126">
        <v>2</v>
      </c>
      <c r="F42" s="126">
        <v>0</v>
      </c>
      <c r="G42" s="125">
        <v>0</v>
      </c>
      <c r="H42" s="126">
        <v>0</v>
      </c>
    </row>
    <row r="43" spans="1:8" s="145" customFormat="1" ht="14.25">
      <c r="A43" s="127" t="s">
        <v>257</v>
      </c>
      <c r="B43" s="121" t="s">
        <v>258</v>
      </c>
      <c r="C43" s="117">
        <v>261</v>
      </c>
      <c r="D43" s="118">
        <v>420.1</v>
      </c>
      <c r="E43" s="119">
        <v>6</v>
      </c>
      <c r="F43" s="119">
        <v>0</v>
      </c>
      <c r="G43" s="118">
        <v>0</v>
      </c>
      <c r="H43" s="119">
        <v>0</v>
      </c>
    </row>
    <row r="44" spans="1:8" s="145" customFormat="1" ht="14.25">
      <c r="A44" s="127" t="s">
        <v>259</v>
      </c>
      <c r="B44" s="128" t="s">
        <v>19</v>
      </c>
      <c r="C44" s="117">
        <v>301</v>
      </c>
      <c r="D44" s="118">
        <v>225.5</v>
      </c>
      <c r="E44" s="119">
        <v>5</v>
      </c>
      <c r="F44" s="119">
        <v>0</v>
      </c>
      <c r="G44" s="118">
        <v>0</v>
      </c>
      <c r="H44" s="119">
        <v>0</v>
      </c>
    </row>
    <row r="45" spans="1:8" s="145" customFormat="1" ht="14.25">
      <c r="A45" s="127" t="s">
        <v>260</v>
      </c>
      <c r="B45" s="128" t="s">
        <v>261</v>
      </c>
      <c r="C45" s="117">
        <v>464</v>
      </c>
      <c r="D45" s="118">
        <v>7091.5</v>
      </c>
      <c r="E45" s="119">
        <v>36</v>
      </c>
      <c r="F45" s="119">
        <v>30</v>
      </c>
      <c r="G45" s="118">
        <v>555.2</v>
      </c>
      <c r="H45" s="119">
        <v>1</v>
      </c>
    </row>
    <row r="46" spans="1:8" ht="15">
      <c r="A46" s="129" t="s">
        <v>195</v>
      </c>
      <c r="B46" s="123" t="s">
        <v>262</v>
      </c>
      <c r="C46" s="124">
        <v>30</v>
      </c>
      <c r="D46" s="125">
        <v>407</v>
      </c>
      <c r="E46" s="126">
        <v>2</v>
      </c>
      <c r="F46" s="126">
        <v>0</v>
      </c>
      <c r="G46" s="125">
        <v>0</v>
      </c>
      <c r="H46" s="126">
        <v>0</v>
      </c>
    </row>
    <row r="47" spans="1:8" ht="15">
      <c r="A47" s="129" t="s">
        <v>200</v>
      </c>
      <c r="B47" s="123" t="s">
        <v>263</v>
      </c>
      <c r="C47" s="124">
        <v>0</v>
      </c>
      <c r="D47" s="125">
        <v>0</v>
      </c>
      <c r="E47" s="126">
        <v>0</v>
      </c>
      <c r="F47" s="126">
        <v>0</v>
      </c>
      <c r="G47" s="125">
        <v>0</v>
      </c>
      <c r="H47" s="126">
        <v>0</v>
      </c>
    </row>
    <row r="48" spans="1:8" ht="15">
      <c r="A48" s="129" t="s">
        <v>202</v>
      </c>
      <c r="B48" s="123" t="s">
        <v>264</v>
      </c>
      <c r="C48" s="124">
        <v>124</v>
      </c>
      <c r="D48" s="125">
        <v>2367.6</v>
      </c>
      <c r="E48" s="126">
        <v>20</v>
      </c>
      <c r="F48" s="126">
        <v>21</v>
      </c>
      <c r="G48" s="125">
        <v>325.4</v>
      </c>
      <c r="H48" s="126">
        <v>1</v>
      </c>
    </row>
    <row r="49" spans="1:8" ht="15">
      <c r="A49" s="129" t="s">
        <v>204</v>
      </c>
      <c r="B49" s="123" t="s">
        <v>265</v>
      </c>
      <c r="C49" s="124">
        <v>74</v>
      </c>
      <c r="D49" s="125">
        <v>1892.7</v>
      </c>
      <c r="E49" s="126">
        <v>11</v>
      </c>
      <c r="F49" s="126">
        <v>0</v>
      </c>
      <c r="G49" s="125">
        <v>0</v>
      </c>
      <c r="H49" s="126">
        <v>0</v>
      </c>
    </row>
    <row r="50" spans="1:8" ht="15">
      <c r="A50" s="129" t="s">
        <v>206</v>
      </c>
      <c r="B50" s="123" t="s">
        <v>266</v>
      </c>
      <c r="C50" s="124">
        <v>13</v>
      </c>
      <c r="D50" s="125">
        <v>30</v>
      </c>
      <c r="E50" s="126">
        <v>1</v>
      </c>
      <c r="F50" s="126">
        <v>0</v>
      </c>
      <c r="G50" s="125">
        <v>0</v>
      </c>
      <c r="H50" s="126">
        <v>0</v>
      </c>
    </row>
    <row r="51" spans="1:8" ht="15">
      <c r="A51" s="129" t="s">
        <v>208</v>
      </c>
      <c r="B51" s="123" t="s">
        <v>267</v>
      </c>
      <c r="C51" s="124">
        <v>15</v>
      </c>
      <c r="D51" s="125">
        <v>560.4</v>
      </c>
      <c r="E51" s="126">
        <v>5</v>
      </c>
      <c r="F51" s="126">
        <v>0</v>
      </c>
      <c r="G51" s="125">
        <v>0</v>
      </c>
      <c r="H51" s="126">
        <v>0</v>
      </c>
    </row>
    <row r="52" spans="1:8" ht="30">
      <c r="A52" s="129" t="s">
        <v>210</v>
      </c>
      <c r="B52" s="123" t="s">
        <v>268</v>
      </c>
      <c r="C52" s="124">
        <v>22</v>
      </c>
      <c r="D52" s="125">
        <v>187.7</v>
      </c>
      <c r="E52" s="126">
        <v>6</v>
      </c>
      <c r="F52" s="126">
        <v>0</v>
      </c>
      <c r="G52" s="125">
        <v>0</v>
      </c>
      <c r="H52" s="126">
        <v>0</v>
      </c>
    </row>
    <row r="53" spans="1:8" ht="15">
      <c r="A53" s="129" t="s">
        <v>212</v>
      </c>
      <c r="B53" s="123" t="s">
        <v>269</v>
      </c>
      <c r="C53" s="124">
        <v>0</v>
      </c>
      <c r="D53" s="125">
        <v>0</v>
      </c>
      <c r="E53" s="126">
        <v>0</v>
      </c>
      <c r="F53" s="126">
        <v>0</v>
      </c>
      <c r="G53" s="125">
        <v>0</v>
      </c>
      <c r="H53" s="126">
        <v>0</v>
      </c>
    </row>
    <row r="54" spans="1:8" ht="15">
      <c r="A54" s="129" t="s">
        <v>214</v>
      </c>
      <c r="B54" s="123" t="s">
        <v>270</v>
      </c>
      <c r="C54" s="124">
        <v>33</v>
      </c>
      <c r="D54" s="125">
        <v>518.3</v>
      </c>
      <c r="E54" s="126">
        <v>8</v>
      </c>
      <c r="F54" s="126">
        <v>0</v>
      </c>
      <c r="G54" s="125">
        <v>0</v>
      </c>
      <c r="H54" s="126">
        <v>0</v>
      </c>
    </row>
    <row r="55" spans="1:8" ht="15">
      <c r="A55" s="129" t="s">
        <v>216</v>
      </c>
      <c r="B55" s="123" t="s">
        <v>271</v>
      </c>
      <c r="C55" s="124">
        <v>0</v>
      </c>
      <c r="D55" s="125">
        <v>0</v>
      </c>
      <c r="E55" s="126">
        <v>0</v>
      </c>
      <c r="F55" s="126">
        <v>0</v>
      </c>
      <c r="G55" s="125">
        <v>0</v>
      </c>
      <c r="H55" s="126">
        <v>0</v>
      </c>
    </row>
    <row r="56" spans="1:8" ht="15">
      <c r="A56" s="129" t="s">
        <v>218</v>
      </c>
      <c r="B56" s="123" t="s">
        <v>249</v>
      </c>
      <c r="C56" s="124">
        <v>153</v>
      </c>
      <c r="D56" s="125">
        <v>1127.8</v>
      </c>
      <c r="E56" s="126">
        <v>10</v>
      </c>
      <c r="F56" s="126">
        <v>9</v>
      </c>
      <c r="G56" s="125">
        <v>229.8</v>
      </c>
      <c r="H56" s="126">
        <v>1</v>
      </c>
    </row>
    <row r="57" spans="1:8" s="145" customFormat="1" ht="42.75">
      <c r="A57" s="127" t="s">
        <v>272</v>
      </c>
      <c r="B57" s="128" t="s">
        <v>273</v>
      </c>
      <c r="C57" s="117">
        <v>15</v>
      </c>
      <c r="D57" s="118">
        <v>67.1</v>
      </c>
      <c r="E57" s="119">
        <v>4</v>
      </c>
      <c r="F57" s="119">
        <v>0</v>
      </c>
      <c r="G57" s="118">
        <v>0</v>
      </c>
      <c r="H57" s="119">
        <v>0</v>
      </c>
    </row>
    <row r="58" spans="1:8" ht="15">
      <c r="A58" s="129" t="s">
        <v>195</v>
      </c>
      <c r="B58" s="123" t="s">
        <v>274</v>
      </c>
      <c r="C58" s="124">
        <v>4</v>
      </c>
      <c r="D58" s="125">
        <v>25</v>
      </c>
      <c r="E58" s="126">
        <v>2</v>
      </c>
      <c r="F58" s="126">
        <v>0</v>
      </c>
      <c r="G58" s="125">
        <v>0</v>
      </c>
      <c r="H58" s="126">
        <v>0</v>
      </c>
    </row>
    <row r="59" spans="1:8" ht="15">
      <c r="A59" s="129" t="s">
        <v>200</v>
      </c>
      <c r="B59" s="123" t="s">
        <v>275</v>
      </c>
      <c r="C59" s="124">
        <v>0</v>
      </c>
      <c r="D59" s="125">
        <v>0</v>
      </c>
      <c r="E59" s="126">
        <v>0</v>
      </c>
      <c r="F59" s="126">
        <v>0</v>
      </c>
      <c r="G59" s="125">
        <v>0</v>
      </c>
      <c r="H59" s="126">
        <v>0</v>
      </c>
    </row>
    <row r="60" spans="1:8" ht="15">
      <c r="A60" s="129" t="s">
        <v>202</v>
      </c>
      <c r="B60" s="123" t="s">
        <v>276</v>
      </c>
      <c r="C60" s="124">
        <v>0</v>
      </c>
      <c r="D60" s="125">
        <v>0</v>
      </c>
      <c r="E60" s="126">
        <v>0</v>
      </c>
      <c r="F60" s="126">
        <v>0</v>
      </c>
      <c r="G60" s="125">
        <v>0</v>
      </c>
      <c r="H60" s="126">
        <v>0</v>
      </c>
    </row>
    <row r="61" spans="1:8" ht="15">
      <c r="A61" s="129" t="s">
        <v>204</v>
      </c>
      <c r="B61" s="123" t="s">
        <v>277</v>
      </c>
      <c r="C61" s="124">
        <v>0</v>
      </c>
      <c r="D61" s="125">
        <v>0</v>
      </c>
      <c r="E61" s="126">
        <v>0</v>
      </c>
      <c r="F61" s="126">
        <v>0</v>
      </c>
      <c r="G61" s="125">
        <v>0</v>
      </c>
      <c r="H61" s="126">
        <v>0</v>
      </c>
    </row>
    <row r="62" spans="1:8" ht="15">
      <c r="A62" s="129" t="s">
        <v>206</v>
      </c>
      <c r="B62" s="123" t="s">
        <v>278</v>
      </c>
      <c r="C62" s="124">
        <v>10</v>
      </c>
      <c r="D62" s="125">
        <v>18</v>
      </c>
      <c r="E62" s="126">
        <v>1</v>
      </c>
      <c r="F62" s="126">
        <v>0</v>
      </c>
      <c r="G62" s="125">
        <v>0</v>
      </c>
      <c r="H62" s="126">
        <v>0</v>
      </c>
    </row>
    <row r="63" spans="1:8" ht="15">
      <c r="A63" s="129" t="s">
        <v>208</v>
      </c>
      <c r="B63" s="123" t="s">
        <v>279</v>
      </c>
      <c r="C63" s="124">
        <v>1</v>
      </c>
      <c r="D63" s="125">
        <v>24.1</v>
      </c>
      <c r="E63" s="126">
        <v>1</v>
      </c>
      <c r="F63" s="126">
        <v>0</v>
      </c>
      <c r="G63" s="125">
        <v>0</v>
      </c>
      <c r="H63" s="126">
        <v>0</v>
      </c>
    </row>
    <row r="64" spans="1:8" ht="15">
      <c r="A64" s="129" t="s">
        <v>210</v>
      </c>
      <c r="B64" s="123" t="s">
        <v>280</v>
      </c>
      <c r="C64" s="124">
        <v>0</v>
      </c>
      <c r="D64" s="125">
        <v>0</v>
      </c>
      <c r="E64" s="126">
        <v>0</v>
      </c>
      <c r="F64" s="126">
        <v>0</v>
      </c>
      <c r="G64" s="125">
        <v>0</v>
      </c>
      <c r="H64" s="126">
        <v>0</v>
      </c>
    </row>
    <row r="65" spans="1:8" s="145" customFormat="1" ht="14.25">
      <c r="A65" s="127" t="s">
        <v>281</v>
      </c>
      <c r="B65" s="121" t="s">
        <v>282</v>
      </c>
      <c r="C65" s="117">
        <v>60</v>
      </c>
      <c r="D65" s="118">
        <v>1937.3</v>
      </c>
      <c r="E65" s="119">
        <v>16</v>
      </c>
      <c r="F65" s="119">
        <v>0</v>
      </c>
      <c r="G65" s="118">
        <v>0</v>
      </c>
      <c r="H65" s="119">
        <v>0</v>
      </c>
    </row>
    <row r="66" spans="1:8" ht="15">
      <c r="A66" s="129" t="s">
        <v>195</v>
      </c>
      <c r="B66" s="123" t="s">
        <v>283</v>
      </c>
      <c r="C66" s="124">
        <v>28</v>
      </c>
      <c r="D66" s="125">
        <v>30</v>
      </c>
      <c r="E66" s="126">
        <v>1</v>
      </c>
      <c r="F66" s="126">
        <v>0</v>
      </c>
      <c r="G66" s="125">
        <v>0</v>
      </c>
      <c r="H66" s="126">
        <v>0</v>
      </c>
    </row>
    <row r="67" spans="1:8" ht="15">
      <c r="A67" s="129" t="s">
        <v>200</v>
      </c>
      <c r="B67" s="123" t="s">
        <v>284</v>
      </c>
      <c r="C67" s="124">
        <v>32</v>
      </c>
      <c r="D67" s="125">
        <v>1907.3</v>
      </c>
      <c r="E67" s="126">
        <v>15</v>
      </c>
      <c r="F67" s="126">
        <v>0</v>
      </c>
      <c r="G67" s="125">
        <v>0</v>
      </c>
      <c r="H67" s="126">
        <v>0</v>
      </c>
    </row>
    <row r="68" spans="1:8" s="145" customFormat="1" ht="42.75">
      <c r="A68" s="127" t="s">
        <v>285</v>
      </c>
      <c r="B68" s="121" t="s">
        <v>286</v>
      </c>
      <c r="C68" s="117">
        <v>234</v>
      </c>
      <c r="D68" s="118">
        <v>1504.9</v>
      </c>
      <c r="E68" s="119">
        <v>13</v>
      </c>
      <c r="F68" s="119">
        <v>0</v>
      </c>
      <c r="G68" s="118">
        <v>0</v>
      </c>
      <c r="H68" s="119">
        <v>0</v>
      </c>
    </row>
    <row r="69" spans="1:8" ht="15">
      <c r="A69" s="129" t="s">
        <v>195</v>
      </c>
      <c r="B69" s="123" t="s">
        <v>287</v>
      </c>
      <c r="C69" s="124">
        <v>52</v>
      </c>
      <c r="D69" s="125">
        <v>331.3</v>
      </c>
      <c r="E69" s="126">
        <v>2</v>
      </c>
      <c r="F69" s="126">
        <v>0</v>
      </c>
      <c r="G69" s="125">
        <v>0</v>
      </c>
      <c r="H69" s="126">
        <v>0</v>
      </c>
    </row>
    <row r="70" spans="1:8" ht="15">
      <c r="A70" s="129" t="s">
        <v>200</v>
      </c>
      <c r="B70" s="123" t="s">
        <v>261</v>
      </c>
      <c r="C70" s="124">
        <v>72</v>
      </c>
      <c r="D70" s="125">
        <v>614.9</v>
      </c>
      <c r="E70" s="126">
        <v>5</v>
      </c>
      <c r="F70" s="126">
        <v>0</v>
      </c>
      <c r="G70" s="125">
        <v>0</v>
      </c>
      <c r="H70" s="126">
        <v>0</v>
      </c>
    </row>
    <row r="71" spans="1:8" ht="15">
      <c r="A71" s="129" t="s">
        <v>202</v>
      </c>
      <c r="B71" s="123" t="s">
        <v>288</v>
      </c>
      <c r="C71" s="124">
        <v>91</v>
      </c>
      <c r="D71" s="125">
        <v>193.1</v>
      </c>
      <c r="E71" s="126">
        <v>6</v>
      </c>
      <c r="F71" s="126">
        <v>0</v>
      </c>
      <c r="G71" s="125">
        <v>0</v>
      </c>
      <c r="H71" s="126">
        <v>0</v>
      </c>
    </row>
    <row r="72" spans="1:8" ht="30">
      <c r="A72" s="129" t="s">
        <v>204</v>
      </c>
      <c r="B72" s="123" t="s">
        <v>289</v>
      </c>
      <c r="C72" s="124">
        <v>0</v>
      </c>
      <c r="D72" s="125">
        <v>0</v>
      </c>
      <c r="E72" s="126">
        <v>0</v>
      </c>
      <c r="F72" s="126">
        <v>0</v>
      </c>
      <c r="G72" s="125">
        <v>0</v>
      </c>
      <c r="H72" s="126">
        <v>0</v>
      </c>
    </row>
    <row r="73" spans="1:8" ht="15">
      <c r="A73" s="129" t="s">
        <v>206</v>
      </c>
      <c r="B73" s="123" t="s">
        <v>290</v>
      </c>
      <c r="C73" s="124">
        <v>5</v>
      </c>
      <c r="D73" s="125">
        <v>182.2</v>
      </c>
      <c r="E73" s="126">
        <v>4</v>
      </c>
      <c r="F73" s="126">
        <v>0</v>
      </c>
      <c r="G73" s="125">
        <v>0</v>
      </c>
      <c r="H73" s="126">
        <v>0</v>
      </c>
    </row>
    <row r="74" spans="1:8" ht="15">
      <c r="A74" s="129" t="s">
        <v>208</v>
      </c>
      <c r="B74" s="123" t="s">
        <v>249</v>
      </c>
      <c r="C74" s="124">
        <v>14</v>
      </c>
      <c r="D74" s="125">
        <v>183.4</v>
      </c>
      <c r="E74" s="126">
        <v>5</v>
      </c>
      <c r="F74" s="126">
        <v>0</v>
      </c>
      <c r="G74" s="125">
        <v>0</v>
      </c>
      <c r="H74" s="126">
        <v>0</v>
      </c>
    </row>
    <row r="75" spans="1:8" s="145" customFormat="1" ht="28.5">
      <c r="A75" s="127" t="s">
        <v>200</v>
      </c>
      <c r="B75" s="121" t="s">
        <v>291</v>
      </c>
      <c r="C75" s="117">
        <v>0</v>
      </c>
      <c r="D75" s="118">
        <v>0</v>
      </c>
      <c r="E75" s="119">
        <v>0</v>
      </c>
      <c r="F75" s="119">
        <v>0</v>
      </c>
      <c r="G75" s="118">
        <v>0</v>
      </c>
      <c r="H75" s="119">
        <v>0</v>
      </c>
    </row>
    <row r="76" spans="1:8" s="145" customFormat="1" ht="57">
      <c r="A76" s="127" t="s">
        <v>202</v>
      </c>
      <c r="B76" s="121" t="s">
        <v>292</v>
      </c>
      <c r="C76" s="117">
        <v>20203</v>
      </c>
      <c r="D76" s="118">
        <v>5518.3</v>
      </c>
      <c r="E76" s="119">
        <v>30</v>
      </c>
      <c r="F76" s="119">
        <v>0</v>
      </c>
      <c r="G76" s="118">
        <v>0</v>
      </c>
      <c r="H76" s="119">
        <v>0</v>
      </c>
    </row>
    <row r="77" spans="1:8" ht="15">
      <c r="A77" s="131" t="s">
        <v>195</v>
      </c>
      <c r="B77" s="132" t="s">
        <v>293</v>
      </c>
      <c r="C77" s="124">
        <v>18170</v>
      </c>
      <c r="D77" s="125">
        <v>5101.3</v>
      </c>
      <c r="E77" s="126">
        <v>26</v>
      </c>
      <c r="F77" s="126">
        <v>0</v>
      </c>
      <c r="G77" s="125">
        <v>0</v>
      </c>
      <c r="H77" s="126">
        <v>0</v>
      </c>
    </row>
    <row r="78" spans="1:8" ht="15">
      <c r="A78" s="131" t="s">
        <v>200</v>
      </c>
      <c r="B78" s="132" t="s">
        <v>294</v>
      </c>
      <c r="C78" s="124">
        <v>0</v>
      </c>
      <c r="D78" s="125">
        <v>0</v>
      </c>
      <c r="E78" s="126">
        <v>0</v>
      </c>
      <c r="F78" s="126">
        <v>0</v>
      </c>
      <c r="G78" s="125">
        <v>0</v>
      </c>
      <c r="H78" s="126">
        <v>0</v>
      </c>
    </row>
    <row r="79" spans="1:8" ht="15">
      <c r="A79" s="131" t="s">
        <v>202</v>
      </c>
      <c r="B79" s="132" t="s">
        <v>295</v>
      </c>
      <c r="C79" s="124">
        <v>0</v>
      </c>
      <c r="D79" s="125">
        <v>0</v>
      </c>
      <c r="E79" s="126">
        <v>0</v>
      </c>
      <c r="F79" s="126">
        <v>0</v>
      </c>
      <c r="G79" s="125">
        <v>0</v>
      </c>
      <c r="H79" s="126">
        <v>0</v>
      </c>
    </row>
    <row r="80" spans="1:8" ht="15">
      <c r="A80" s="131" t="s">
        <v>204</v>
      </c>
      <c r="B80" s="132" t="s">
        <v>296</v>
      </c>
      <c r="C80" s="124">
        <v>2033</v>
      </c>
      <c r="D80" s="125">
        <v>417</v>
      </c>
      <c r="E80" s="126">
        <v>4</v>
      </c>
      <c r="F80" s="126">
        <v>0</v>
      </c>
      <c r="G80" s="125">
        <v>0</v>
      </c>
      <c r="H80" s="126">
        <v>0</v>
      </c>
    </row>
    <row r="81" spans="1:8" s="145" customFormat="1" ht="28.5">
      <c r="A81" s="127" t="s">
        <v>204</v>
      </c>
      <c r="B81" s="121" t="s">
        <v>297</v>
      </c>
      <c r="C81" s="117"/>
      <c r="D81" s="118">
        <v>6802.1</v>
      </c>
      <c r="E81" s="119">
        <v>33</v>
      </c>
      <c r="F81" s="119"/>
      <c r="G81" s="118">
        <v>427.5</v>
      </c>
      <c r="H81" s="119">
        <v>3</v>
      </c>
    </row>
    <row r="82" spans="1:8" s="145" customFormat="1" ht="57">
      <c r="A82" s="127" t="s">
        <v>298</v>
      </c>
      <c r="B82" s="121" t="s">
        <v>185</v>
      </c>
      <c r="C82" s="117">
        <v>47</v>
      </c>
      <c r="D82" s="118">
        <v>6470.8</v>
      </c>
      <c r="E82" s="119">
        <v>29</v>
      </c>
      <c r="F82" s="119">
        <v>3</v>
      </c>
      <c r="G82" s="118">
        <v>427.5</v>
      </c>
      <c r="H82" s="119">
        <v>3</v>
      </c>
    </row>
    <row r="83" spans="1:8" ht="15">
      <c r="A83" s="129" t="s">
        <v>195</v>
      </c>
      <c r="B83" s="123" t="s">
        <v>299</v>
      </c>
      <c r="C83" s="124">
        <v>7</v>
      </c>
      <c r="D83" s="125">
        <v>1250.5</v>
      </c>
      <c r="E83" s="126">
        <v>7</v>
      </c>
      <c r="F83" s="126">
        <v>1</v>
      </c>
      <c r="G83" s="125">
        <v>240.8</v>
      </c>
      <c r="H83" s="126">
        <v>1</v>
      </c>
    </row>
    <row r="84" spans="1:8" ht="15">
      <c r="A84" s="133" t="s">
        <v>200</v>
      </c>
      <c r="B84" s="123" t="s">
        <v>300</v>
      </c>
      <c r="C84" s="124">
        <v>2</v>
      </c>
      <c r="D84" s="125">
        <v>337.7</v>
      </c>
      <c r="E84" s="126">
        <v>2</v>
      </c>
      <c r="F84" s="126">
        <v>0</v>
      </c>
      <c r="G84" s="125">
        <v>0</v>
      </c>
      <c r="H84" s="126">
        <v>0</v>
      </c>
    </row>
    <row r="85" spans="1:8" ht="15">
      <c r="A85" s="133" t="s">
        <v>202</v>
      </c>
      <c r="B85" s="123" t="s">
        <v>301</v>
      </c>
      <c r="C85" s="124">
        <v>0</v>
      </c>
      <c r="D85" s="125">
        <v>0</v>
      </c>
      <c r="E85" s="126">
        <v>0</v>
      </c>
      <c r="F85" s="126">
        <v>1</v>
      </c>
      <c r="G85" s="125">
        <v>22</v>
      </c>
      <c r="H85" s="126">
        <v>1</v>
      </c>
    </row>
    <row r="86" spans="1:8" ht="15">
      <c r="A86" s="133" t="s">
        <v>204</v>
      </c>
      <c r="B86" s="123" t="s">
        <v>302</v>
      </c>
      <c r="C86" s="124">
        <v>3</v>
      </c>
      <c r="D86" s="125">
        <v>680</v>
      </c>
      <c r="E86" s="126">
        <v>3</v>
      </c>
      <c r="F86" s="126">
        <v>0</v>
      </c>
      <c r="G86" s="125">
        <v>0</v>
      </c>
      <c r="H86" s="126">
        <v>0</v>
      </c>
    </row>
    <row r="87" spans="1:8" ht="15">
      <c r="A87" s="133" t="s">
        <v>206</v>
      </c>
      <c r="B87" s="123" t="s">
        <v>303</v>
      </c>
      <c r="C87" s="124">
        <v>0</v>
      </c>
      <c r="D87" s="125">
        <v>0</v>
      </c>
      <c r="E87" s="126">
        <v>0</v>
      </c>
      <c r="F87" s="126">
        <v>0</v>
      </c>
      <c r="G87" s="125">
        <v>0</v>
      </c>
      <c r="H87" s="126">
        <v>0</v>
      </c>
    </row>
    <row r="88" spans="1:8" ht="15">
      <c r="A88" s="133" t="s">
        <v>208</v>
      </c>
      <c r="B88" s="123" t="s">
        <v>304</v>
      </c>
      <c r="C88" s="124">
        <v>9</v>
      </c>
      <c r="D88" s="125">
        <v>2207.7</v>
      </c>
      <c r="E88" s="126">
        <v>9</v>
      </c>
      <c r="F88" s="126">
        <v>0</v>
      </c>
      <c r="G88" s="125">
        <v>0</v>
      </c>
      <c r="H88" s="126">
        <v>0</v>
      </c>
    </row>
    <row r="89" spans="1:8" ht="15">
      <c r="A89" s="133" t="s">
        <v>210</v>
      </c>
      <c r="B89" s="123" t="s">
        <v>305</v>
      </c>
      <c r="C89" s="124">
        <v>1</v>
      </c>
      <c r="D89" s="125">
        <v>48.6</v>
      </c>
      <c r="E89" s="126">
        <v>1</v>
      </c>
      <c r="F89" s="126">
        <v>0</v>
      </c>
      <c r="G89" s="125">
        <v>0</v>
      </c>
      <c r="H89" s="126">
        <v>0</v>
      </c>
    </row>
    <row r="90" spans="1:8" ht="15">
      <c r="A90" s="133" t="s">
        <v>212</v>
      </c>
      <c r="B90" s="123" t="s">
        <v>306</v>
      </c>
      <c r="C90" s="124">
        <v>1</v>
      </c>
      <c r="D90" s="125">
        <v>48</v>
      </c>
      <c r="E90" s="126">
        <v>1</v>
      </c>
      <c r="F90" s="126">
        <v>0</v>
      </c>
      <c r="G90" s="125">
        <v>0</v>
      </c>
      <c r="H90" s="126">
        <v>0</v>
      </c>
    </row>
    <row r="91" spans="1:8" ht="15">
      <c r="A91" s="133" t="s">
        <v>214</v>
      </c>
      <c r="B91" s="123" t="s">
        <v>307</v>
      </c>
      <c r="C91" s="124">
        <v>0</v>
      </c>
      <c r="D91" s="125">
        <v>0</v>
      </c>
      <c r="E91" s="126">
        <v>0</v>
      </c>
      <c r="F91" s="126">
        <v>0</v>
      </c>
      <c r="G91" s="125">
        <v>0</v>
      </c>
      <c r="H91" s="126">
        <v>0</v>
      </c>
    </row>
    <row r="92" spans="1:8" ht="30">
      <c r="A92" s="133" t="s">
        <v>216</v>
      </c>
      <c r="B92" s="123" t="s">
        <v>308</v>
      </c>
      <c r="C92" s="124">
        <v>0</v>
      </c>
      <c r="D92" s="125">
        <v>0</v>
      </c>
      <c r="E92" s="126">
        <v>0</v>
      </c>
      <c r="F92" s="126">
        <v>0</v>
      </c>
      <c r="G92" s="125">
        <v>0</v>
      </c>
      <c r="H92" s="126">
        <v>0</v>
      </c>
    </row>
    <row r="93" spans="1:8" ht="15">
      <c r="A93" s="133" t="s">
        <v>218</v>
      </c>
      <c r="B93" s="123" t="s">
        <v>309</v>
      </c>
      <c r="C93" s="124">
        <v>4</v>
      </c>
      <c r="D93" s="125">
        <v>34.5</v>
      </c>
      <c r="E93" s="126">
        <v>2</v>
      </c>
      <c r="F93" s="126">
        <v>0</v>
      </c>
      <c r="G93" s="125">
        <v>0</v>
      </c>
      <c r="H93" s="126">
        <v>0</v>
      </c>
    </row>
    <row r="94" spans="1:8" ht="15">
      <c r="A94" s="133" t="s">
        <v>220</v>
      </c>
      <c r="B94" s="123" t="s">
        <v>310</v>
      </c>
      <c r="C94" s="124">
        <v>1</v>
      </c>
      <c r="D94" s="125">
        <v>375</v>
      </c>
      <c r="E94" s="126">
        <v>1</v>
      </c>
      <c r="F94" s="126">
        <v>0</v>
      </c>
      <c r="G94" s="125">
        <v>0</v>
      </c>
      <c r="H94" s="126">
        <v>0</v>
      </c>
    </row>
    <row r="95" spans="1:8" ht="15">
      <c r="A95" s="133" t="s">
        <v>222</v>
      </c>
      <c r="B95" s="123" t="s">
        <v>311</v>
      </c>
      <c r="C95" s="124">
        <v>0</v>
      </c>
      <c r="D95" s="125">
        <v>0</v>
      </c>
      <c r="E95" s="126">
        <v>0</v>
      </c>
      <c r="F95" s="126">
        <v>0</v>
      </c>
      <c r="G95" s="125">
        <v>0</v>
      </c>
      <c r="H95" s="126">
        <v>0</v>
      </c>
    </row>
    <row r="96" spans="1:8" ht="15">
      <c r="A96" s="134" t="s">
        <v>224</v>
      </c>
      <c r="B96" s="123" t="s">
        <v>312</v>
      </c>
      <c r="C96" s="124">
        <v>0</v>
      </c>
      <c r="D96" s="125">
        <v>0</v>
      </c>
      <c r="E96" s="126">
        <v>0</v>
      </c>
      <c r="F96" s="126">
        <v>0</v>
      </c>
      <c r="G96" s="125">
        <v>0</v>
      </c>
      <c r="H96" s="126">
        <v>0</v>
      </c>
    </row>
    <row r="97" spans="1:8" ht="15">
      <c r="A97" s="134" t="s">
        <v>226</v>
      </c>
      <c r="B97" s="123" t="s">
        <v>313</v>
      </c>
      <c r="C97" s="124">
        <v>10</v>
      </c>
      <c r="D97" s="125">
        <v>464.4</v>
      </c>
      <c r="E97" s="126">
        <v>4</v>
      </c>
      <c r="F97" s="126">
        <v>0</v>
      </c>
      <c r="G97" s="125">
        <v>0</v>
      </c>
      <c r="H97" s="126">
        <v>0</v>
      </c>
    </row>
    <row r="98" spans="1:8" ht="15">
      <c r="A98" s="134" t="s">
        <v>228</v>
      </c>
      <c r="B98" s="123" t="s">
        <v>314</v>
      </c>
      <c r="C98" s="124">
        <v>0</v>
      </c>
      <c r="D98" s="125">
        <v>0</v>
      </c>
      <c r="E98" s="126">
        <v>0</v>
      </c>
      <c r="F98" s="126">
        <v>0</v>
      </c>
      <c r="G98" s="125">
        <v>0</v>
      </c>
      <c r="H98" s="126">
        <v>0</v>
      </c>
    </row>
    <row r="99" spans="1:8" ht="15">
      <c r="A99" s="134" t="s">
        <v>230</v>
      </c>
      <c r="B99" s="123" t="s">
        <v>315</v>
      </c>
      <c r="C99" s="124">
        <v>0</v>
      </c>
      <c r="D99" s="125">
        <v>0</v>
      </c>
      <c r="E99" s="126">
        <v>0</v>
      </c>
      <c r="F99" s="126">
        <v>0</v>
      </c>
      <c r="G99" s="125">
        <v>0</v>
      </c>
      <c r="H99" s="126">
        <v>0</v>
      </c>
    </row>
    <row r="100" spans="1:8" ht="15">
      <c r="A100" s="134" t="s">
        <v>232</v>
      </c>
      <c r="B100" s="123" t="s">
        <v>316</v>
      </c>
      <c r="C100" s="124">
        <v>0</v>
      </c>
      <c r="D100" s="125">
        <v>0</v>
      </c>
      <c r="E100" s="126">
        <v>0</v>
      </c>
      <c r="F100" s="126">
        <v>0</v>
      </c>
      <c r="G100" s="125">
        <v>0</v>
      </c>
      <c r="H100" s="126">
        <v>0</v>
      </c>
    </row>
    <row r="101" spans="1:8" ht="15">
      <c r="A101" s="134" t="s">
        <v>234</v>
      </c>
      <c r="B101" s="123" t="s">
        <v>317</v>
      </c>
      <c r="C101" s="124">
        <v>9</v>
      </c>
      <c r="D101" s="125">
        <v>1024.4</v>
      </c>
      <c r="E101" s="126">
        <v>6</v>
      </c>
      <c r="F101" s="126">
        <v>1</v>
      </c>
      <c r="G101" s="125">
        <v>164.7</v>
      </c>
      <c r="H101" s="126">
        <v>1</v>
      </c>
    </row>
    <row r="102" spans="1:8" s="145" customFormat="1" ht="42.75">
      <c r="A102" s="127" t="s">
        <v>318</v>
      </c>
      <c r="B102" s="121" t="s">
        <v>25</v>
      </c>
      <c r="C102" s="117">
        <v>6</v>
      </c>
      <c r="D102" s="118">
        <v>331.3</v>
      </c>
      <c r="E102" s="119">
        <v>4</v>
      </c>
      <c r="F102" s="119">
        <v>0</v>
      </c>
      <c r="G102" s="118">
        <v>0</v>
      </c>
      <c r="H102" s="119">
        <v>0</v>
      </c>
    </row>
    <row r="103" spans="1:8" ht="15">
      <c r="A103" s="129" t="s">
        <v>195</v>
      </c>
      <c r="B103" s="123" t="s">
        <v>319</v>
      </c>
      <c r="C103" s="124">
        <v>6</v>
      </c>
      <c r="D103" s="125">
        <v>331.3</v>
      </c>
      <c r="E103" s="126">
        <v>4</v>
      </c>
      <c r="F103" s="126">
        <v>0</v>
      </c>
      <c r="G103" s="125">
        <v>0</v>
      </c>
      <c r="H103" s="126">
        <v>0</v>
      </c>
    </row>
    <row r="104" spans="1:8" ht="15">
      <c r="A104" s="129" t="s">
        <v>200</v>
      </c>
      <c r="B104" s="123" t="s">
        <v>317</v>
      </c>
      <c r="C104" s="124">
        <v>0</v>
      </c>
      <c r="D104" s="125">
        <v>0</v>
      </c>
      <c r="E104" s="126">
        <v>0</v>
      </c>
      <c r="F104" s="126">
        <v>0</v>
      </c>
      <c r="G104" s="125">
        <v>0</v>
      </c>
      <c r="H104" s="126">
        <v>0</v>
      </c>
    </row>
    <row r="105" spans="1:8" s="145" customFormat="1" ht="57">
      <c r="A105" s="127" t="s">
        <v>206</v>
      </c>
      <c r="B105" s="121" t="s">
        <v>320</v>
      </c>
      <c r="C105" s="117">
        <v>0</v>
      </c>
      <c r="D105" s="118">
        <v>0</v>
      </c>
      <c r="E105" s="119">
        <v>0</v>
      </c>
      <c r="F105" s="119">
        <v>0</v>
      </c>
      <c r="G105" s="118">
        <v>0</v>
      </c>
      <c r="H105" s="119">
        <v>0</v>
      </c>
    </row>
    <row r="106" spans="1:8" ht="15">
      <c r="A106" s="129" t="s">
        <v>321</v>
      </c>
      <c r="B106" s="135" t="s">
        <v>322</v>
      </c>
      <c r="C106" s="124">
        <v>0</v>
      </c>
      <c r="D106" s="125">
        <v>0</v>
      </c>
      <c r="E106" s="126">
        <v>0</v>
      </c>
      <c r="F106" s="126">
        <v>0</v>
      </c>
      <c r="G106" s="125">
        <v>0</v>
      </c>
      <c r="H106" s="126">
        <v>0</v>
      </c>
    </row>
    <row r="107" spans="1:8" ht="30">
      <c r="A107" s="129" t="s">
        <v>323</v>
      </c>
      <c r="B107" s="123" t="s">
        <v>324</v>
      </c>
      <c r="C107" s="124">
        <v>0</v>
      </c>
      <c r="D107" s="125">
        <v>0</v>
      </c>
      <c r="E107" s="126">
        <v>0</v>
      </c>
      <c r="F107" s="126">
        <v>0</v>
      </c>
      <c r="G107" s="125">
        <v>0</v>
      </c>
      <c r="H107" s="126">
        <v>0</v>
      </c>
    </row>
    <row r="108" spans="1:8" ht="15">
      <c r="A108" s="129" t="s">
        <v>325</v>
      </c>
      <c r="B108" s="123" t="s">
        <v>326</v>
      </c>
      <c r="C108" s="124">
        <v>0</v>
      </c>
      <c r="D108" s="125">
        <v>0</v>
      </c>
      <c r="E108" s="126">
        <v>0</v>
      </c>
      <c r="F108" s="126">
        <v>0</v>
      </c>
      <c r="G108" s="125">
        <v>0</v>
      </c>
      <c r="H108" s="126">
        <v>0</v>
      </c>
    </row>
    <row r="109" spans="1:8" ht="15">
      <c r="A109" s="129" t="s">
        <v>327</v>
      </c>
      <c r="B109" s="135" t="s">
        <v>328</v>
      </c>
      <c r="C109" s="124">
        <v>0</v>
      </c>
      <c r="D109" s="125">
        <v>0</v>
      </c>
      <c r="E109" s="126">
        <v>0</v>
      </c>
      <c r="F109" s="126">
        <v>0</v>
      </c>
      <c r="G109" s="125">
        <v>0</v>
      </c>
      <c r="H109" s="126">
        <v>0</v>
      </c>
    </row>
    <row r="110" spans="1:8" ht="30">
      <c r="A110" s="129" t="s">
        <v>329</v>
      </c>
      <c r="B110" s="123" t="s">
        <v>324</v>
      </c>
      <c r="C110" s="124">
        <v>0</v>
      </c>
      <c r="D110" s="125">
        <v>0</v>
      </c>
      <c r="E110" s="126">
        <v>0</v>
      </c>
      <c r="F110" s="126">
        <v>0</v>
      </c>
      <c r="G110" s="125">
        <v>0</v>
      </c>
      <c r="H110" s="126">
        <v>0</v>
      </c>
    </row>
    <row r="111" spans="1:8" ht="15">
      <c r="A111" s="129" t="s">
        <v>330</v>
      </c>
      <c r="B111" s="123" t="s">
        <v>331</v>
      </c>
      <c r="C111" s="124">
        <v>0</v>
      </c>
      <c r="D111" s="125">
        <v>0</v>
      </c>
      <c r="E111" s="126">
        <v>0</v>
      </c>
      <c r="F111" s="126">
        <v>0</v>
      </c>
      <c r="G111" s="125">
        <v>0</v>
      </c>
      <c r="H111" s="126">
        <v>0</v>
      </c>
    </row>
    <row r="112" spans="1:8" s="145" customFormat="1" ht="57">
      <c r="A112" s="127" t="s">
        <v>208</v>
      </c>
      <c r="B112" s="121" t="s">
        <v>332</v>
      </c>
      <c r="C112" s="117"/>
      <c r="D112" s="118">
        <v>431.5</v>
      </c>
      <c r="E112" s="119">
        <v>5</v>
      </c>
      <c r="F112" s="119">
        <v>0</v>
      </c>
      <c r="G112" s="118">
        <v>0</v>
      </c>
      <c r="H112" s="119">
        <v>0</v>
      </c>
    </row>
    <row r="113" spans="1:8" ht="30">
      <c r="A113" s="131" t="s">
        <v>333</v>
      </c>
      <c r="B113" s="132" t="s">
        <v>334</v>
      </c>
      <c r="C113" s="124">
        <v>5</v>
      </c>
      <c r="D113" s="125">
        <v>20</v>
      </c>
      <c r="E113" s="126">
        <v>1</v>
      </c>
      <c r="F113" s="126">
        <v>0</v>
      </c>
      <c r="G113" s="125">
        <v>0</v>
      </c>
      <c r="H113" s="126">
        <v>0</v>
      </c>
    </row>
    <row r="114" spans="1:8" ht="15">
      <c r="A114" s="131" t="s">
        <v>335</v>
      </c>
      <c r="B114" s="123" t="s">
        <v>336</v>
      </c>
      <c r="C114" s="124">
        <v>129</v>
      </c>
      <c r="D114" s="125">
        <v>367</v>
      </c>
      <c r="E114" s="126">
        <v>5</v>
      </c>
      <c r="F114" s="126">
        <v>0</v>
      </c>
      <c r="G114" s="125">
        <v>0</v>
      </c>
      <c r="H114" s="126">
        <v>0</v>
      </c>
    </row>
    <row r="115" spans="1:8" ht="30">
      <c r="A115" s="131" t="s">
        <v>337</v>
      </c>
      <c r="B115" s="123" t="s">
        <v>338</v>
      </c>
      <c r="C115" s="124">
        <v>12</v>
      </c>
      <c r="D115" s="125">
        <v>44.5</v>
      </c>
      <c r="E115" s="126">
        <v>2</v>
      </c>
      <c r="F115" s="126">
        <v>0</v>
      </c>
      <c r="G115" s="125">
        <v>0</v>
      </c>
      <c r="H115" s="126">
        <v>0</v>
      </c>
    </row>
    <row r="116" spans="1:8" s="145" customFormat="1" ht="42.75">
      <c r="A116" s="127" t="s">
        <v>210</v>
      </c>
      <c r="B116" s="121" t="s">
        <v>339</v>
      </c>
      <c r="C116" s="117">
        <v>15</v>
      </c>
      <c r="D116" s="118">
        <v>148.3</v>
      </c>
      <c r="E116" s="119">
        <v>4</v>
      </c>
      <c r="F116" s="119">
        <v>0</v>
      </c>
      <c r="G116" s="118">
        <v>0</v>
      </c>
      <c r="H116" s="119">
        <v>0</v>
      </c>
    </row>
    <row r="117" spans="1:8" ht="15">
      <c r="A117" s="129" t="s">
        <v>195</v>
      </c>
      <c r="B117" s="123" t="s">
        <v>340</v>
      </c>
      <c r="C117" s="124">
        <v>0</v>
      </c>
      <c r="D117" s="125">
        <v>0</v>
      </c>
      <c r="E117" s="126">
        <v>0</v>
      </c>
      <c r="F117" s="126">
        <v>0</v>
      </c>
      <c r="G117" s="125">
        <v>0</v>
      </c>
      <c r="H117" s="126">
        <v>0</v>
      </c>
    </row>
    <row r="118" spans="1:8" ht="15">
      <c r="A118" s="129" t="s">
        <v>200</v>
      </c>
      <c r="B118" s="123" t="s">
        <v>341</v>
      </c>
      <c r="C118" s="124">
        <v>1</v>
      </c>
      <c r="D118" s="125">
        <v>60</v>
      </c>
      <c r="E118" s="126">
        <v>1</v>
      </c>
      <c r="F118" s="126">
        <v>0</v>
      </c>
      <c r="G118" s="125">
        <v>0</v>
      </c>
      <c r="H118" s="126">
        <v>0</v>
      </c>
    </row>
    <row r="119" spans="1:8" ht="15">
      <c r="A119" s="129" t="s">
        <v>202</v>
      </c>
      <c r="B119" s="123" t="s">
        <v>342</v>
      </c>
      <c r="C119" s="124">
        <v>0</v>
      </c>
      <c r="D119" s="125">
        <v>0</v>
      </c>
      <c r="E119" s="126">
        <v>0</v>
      </c>
      <c r="F119" s="126">
        <v>0</v>
      </c>
      <c r="G119" s="125">
        <v>0</v>
      </c>
      <c r="H119" s="126">
        <v>0</v>
      </c>
    </row>
    <row r="120" spans="1:8" ht="15">
      <c r="A120" s="129" t="s">
        <v>204</v>
      </c>
      <c r="B120" s="123" t="s">
        <v>343</v>
      </c>
      <c r="C120" s="124">
        <v>0</v>
      </c>
      <c r="D120" s="125">
        <v>0</v>
      </c>
      <c r="E120" s="126">
        <v>0</v>
      </c>
      <c r="F120" s="126">
        <v>0</v>
      </c>
      <c r="G120" s="125">
        <v>0</v>
      </c>
      <c r="H120" s="126">
        <v>0</v>
      </c>
    </row>
    <row r="121" spans="1:8" ht="30">
      <c r="A121" s="129" t="s">
        <v>206</v>
      </c>
      <c r="B121" s="123" t="s">
        <v>308</v>
      </c>
      <c r="C121" s="124">
        <v>14</v>
      </c>
      <c r="D121" s="125">
        <v>88.3</v>
      </c>
      <c r="E121" s="126">
        <v>3</v>
      </c>
      <c r="F121" s="126">
        <v>0</v>
      </c>
      <c r="G121" s="125">
        <v>0</v>
      </c>
      <c r="H121" s="126">
        <v>0</v>
      </c>
    </row>
    <row r="122" spans="1:8" ht="30">
      <c r="A122" s="129" t="s">
        <v>208</v>
      </c>
      <c r="B122" s="123" t="s">
        <v>344</v>
      </c>
      <c r="C122" s="124">
        <v>0</v>
      </c>
      <c r="D122" s="125">
        <v>0</v>
      </c>
      <c r="E122" s="126">
        <v>0</v>
      </c>
      <c r="F122" s="126">
        <v>0</v>
      </c>
      <c r="G122" s="125">
        <v>0</v>
      </c>
      <c r="H122" s="126">
        <v>0</v>
      </c>
    </row>
    <row r="123" spans="1:8" ht="15">
      <c r="A123" s="129" t="s">
        <v>210</v>
      </c>
      <c r="B123" s="123" t="s">
        <v>345</v>
      </c>
      <c r="C123" s="124">
        <v>0</v>
      </c>
      <c r="D123" s="125">
        <v>0</v>
      </c>
      <c r="E123" s="126">
        <v>0</v>
      </c>
      <c r="F123" s="126">
        <v>0</v>
      </c>
      <c r="G123" s="125">
        <v>0</v>
      </c>
      <c r="H123" s="126">
        <v>0</v>
      </c>
    </row>
    <row r="124" spans="1:8" ht="15">
      <c r="A124" s="129" t="s">
        <v>212</v>
      </c>
      <c r="B124" s="123" t="s">
        <v>346</v>
      </c>
      <c r="C124" s="124">
        <v>0</v>
      </c>
      <c r="D124" s="125">
        <v>0</v>
      </c>
      <c r="E124" s="126">
        <v>0</v>
      </c>
      <c r="F124" s="126">
        <v>0</v>
      </c>
      <c r="G124" s="125">
        <v>0</v>
      </c>
      <c r="H124" s="126">
        <v>0</v>
      </c>
    </row>
    <row r="125" spans="1:8" ht="15">
      <c r="A125" s="129" t="s">
        <v>347</v>
      </c>
      <c r="B125" s="123" t="s">
        <v>348</v>
      </c>
      <c r="C125" s="124">
        <v>0</v>
      </c>
      <c r="D125" s="125">
        <v>0</v>
      </c>
      <c r="E125" s="126">
        <v>0</v>
      </c>
      <c r="F125" s="126">
        <v>0</v>
      </c>
      <c r="G125" s="125">
        <v>0</v>
      </c>
      <c r="H125" s="126">
        <v>0</v>
      </c>
    </row>
    <row r="126" spans="1:8" ht="15">
      <c r="A126" s="129" t="s">
        <v>349</v>
      </c>
      <c r="B126" s="123" t="s">
        <v>350</v>
      </c>
      <c r="C126" s="124">
        <v>0</v>
      </c>
      <c r="D126" s="125">
        <v>0</v>
      </c>
      <c r="E126" s="126">
        <v>0</v>
      </c>
      <c r="F126" s="126">
        <v>0</v>
      </c>
      <c r="G126" s="125">
        <v>0</v>
      </c>
      <c r="H126" s="126">
        <v>0</v>
      </c>
    </row>
    <row r="127" spans="1:8" ht="15">
      <c r="A127" s="129" t="s">
        <v>218</v>
      </c>
      <c r="B127" s="123" t="s">
        <v>317</v>
      </c>
      <c r="C127" s="124">
        <v>0</v>
      </c>
      <c r="D127" s="125">
        <v>0</v>
      </c>
      <c r="E127" s="126">
        <v>0</v>
      </c>
      <c r="F127" s="126">
        <v>0</v>
      </c>
      <c r="G127" s="125">
        <v>0</v>
      </c>
      <c r="H127" s="126">
        <v>0</v>
      </c>
    </row>
    <row r="128" spans="1:8" s="145" customFormat="1" ht="28.5">
      <c r="A128" s="127" t="s">
        <v>212</v>
      </c>
      <c r="B128" s="121" t="s">
        <v>177</v>
      </c>
      <c r="C128" s="117">
        <v>0</v>
      </c>
      <c r="D128" s="118">
        <v>0</v>
      </c>
      <c r="E128" s="119">
        <v>0</v>
      </c>
      <c r="F128" s="119">
        <v>0</v>
      </c>
      <c r="G128" s="118">
        <v>0</v>
      </c>
      <c r="H128" s="119">
        <v>0</v>
      </c>
    </row>
    <row r="129" spans="1:8" ht="15">
      <c r="A129" s="129" t="s">
        <v>195</v>
      </c>
      <c r="B129" s="123" t="s">
        <v>299</v>
      </c>
      <c r="C129" s="124">
        <v>0</v>
      </c>
      <c r="D129" s="125">
        <v>0</v>
      </c>
      <c r="E129" s="126">
        <v>0</v>
      </c>
      <c r="F129" s="126">
        <v>0</v>
      </c>
      <c r="G129" s="125">
        <v>0</v>
      </c>
      <c r="H129" s="126">
        <v>0</v>
      </c>
    </row>
    <row r="130" spans="1:8" ht="15">
      <c r="A130" s="129" t="s">
        <v>200</v>
      </c>
      <c r="B130" s="123" t="s">
        <v>300</v>
      </c>
      <c r="C130" s="124">
        <v>0</v>
      </c>
      <c r="D130" s="125">
        <v>0</v>
      </c>
      <c r="E130" s="126">
        <v>0</v>
      </c>
      <c r="F130" s="126">
        <v>0</v>
      </c>
      <c r="G130" s="125">
        <v>0</v>
      </c>
      <c r="H130" s="126">
        <v>0</v>
      </c>
    </row>
    <row r="131" spans="1:8" ht="15">
      <c r="A131" s="129" t="s">
        <v>202</v>
      </c>
      <c r="B131" s="123" t="s">
        <v>302</v>
      </c>
      <c r="C131" s="124">
        <v>0</v>
      </c>
      <c r="D131" s="125">
        <v>0</v>
      </c>
      <c r="E131" s="126">
        <v>0</v>
      </c>
      <c r="F131" s="126">
        <v>0</v>
      </c>
      <c r="G131" s="125">
        <v>0</v>
      </c>
      <c r="H131" s="126">
        <v>0</v>
      </c>
    </row>
    <row r="132" spans="1:8" ht="15">
      <c r="A132" s="129" t="s">
        <v>204</v>
      </c>
      <c r="B132" s="123" t="s">
        <v>304</v>
      </c>
      <c r="C132" s="124">
        <v>0</v>
      </c>
      <c r="D132" s="125">
        <v>0</v>
      </c>
      <c r="E132" s="126">
        <v>0</v>
      </c>
      <c r="F132" s="126">
        <v>0</v>
      </c>
      <c r="G132" s="125">
        <v>0</v>
      </c>
      <c r="H132" s="126">
        <v>0</v>
      </c>
    </row>
    <row r="133" spans="1:8" ht="15">
      <c r="A133" s="129" t="s">
        <v>206</v>
      </c>
      <c r="B133" s="123" t="s">
        <v>305</v>
      </c>
      <c r="C133" s="124">
        <v>0</v>
      </c>
      <c r="D133" s="125">
        <v>0</v>
      </c>
      <c r="E133" s="126">
        <v>0</v>
      </c>
      <c r="F133" s="126">
        <v>0</v>
      </c>
      <c r="G133" s="125">
        <v>0</v>
      </c>
      <c r="H133" s="126">
        <v>0</v>
      </c>
    </row>
    <row r="134" spans="1:8" ht="15">
      <c r="A134" s="129" t="s">
        <v>208</v>
      </c>
      <c r="B134" s="123" t="s">
        <v>306</v>
      </c>
      <c r="C134" s="124">
        <v>0</v>
      </c>
      <c r="D134" s="125">
        <v>0</v>
      </c>
      <c r="E134" s="126">
        <v>0</v>
      </c>
      <c r="F134" s="126">
        <v>0</v>
      </c>
      <c r="G134" s="125">
        <v>0</v>
      </c>
      <c r="H134" s="126">
        <v>0</v>
      </c>
    </row>
    <row r="135" spans="1:8" ht="30">
      <c r="A135" s="129" t="s">
        <v>210</v>
      </c>
      <c r="B135" s="123" t="s">
        <v>308</v>
      </c>
      <c r="C135" s="124">
        <v>0</v>
      </c>
      <c r="D135" s="125">
        <v>0</v>
      </c>
      <c r="E135" s="126">
        <v>0</v>
      </c>
      <c r="F135" s="126">
        <v>0</v>
      </c>
      <c r="G135" s="125">
        <v>0</v>
      </c>
      <c r="H135" s="126">
        <v>0</v>
      </c>
    </row>
    <row r="136" spans="1:8" ht="15">
      <c r="A136" s="129" t="s">
        <v>212</v>
      </c>
      <c r="B136" s="123" t="s">
        <v>310</v>
      </c>
      <c r="C136" s="124">
        <v>0</v>
      </c>
      <c r="D136" s="125">
        <v>0</v>
      </c>
      <c r="E136" s="126">
        <v>0</v>
      </c>
      <c r="F136" s="126">
        <v>0</v>
      </c>
      <c r="G136" s="125">
        <v>0</v>
      </c>
      <c r="H136" s="126">
        <v>0</v>
      </c>
    </row>
    <row r="137" spans="1:8" ht="15">
      <c r="A137" s="129" t="s">
        <v>214</v>
      </c>
      <c r="B137" s="123" t="s">
        <v>317</v>
      </c>
      <c r="C137" s="124">
        <v>0</v>
      </c>
      <c r="D137" s="125">
        <v>0</v>
      </c>
      <c r="E137" s="126">
        <v>0</v>
      </c>
      <c r="F137" s="126">
        <v>0</v>
      </c>
      <c r="G137" s="125">
        <v>0</v>
      </c>
      <c r="H137" s="126">
        <v>0</v>
      </c>
    </row>
    <row r="138" spans="1:8" s="145" customFormat="1" ht="28.5">
      <c r="A138" s="127" t="s">
        <v>214</v>
      </c>
      <c r="B138" s="121" t="s">
        <v>178</v>
      </c>
      <c r="C138" s="117">
        <v>0</v>
      </c>
      <c r="D138" s="118">
        <v>0</v>
      </c>
      <c r="E138" s="119">
        <v>0</v>
      </c>
      <c r="F138" s="119">
        <v>0</v>
      </c>
      <c r="G138" s="118">
        <v>0</v>
      </c>
      <c r="H138" s="119">
        <v>0</v>
      </c>
    </row>
    <row r="139" spans="1:8" ht="15">
      <c r="A139" s="129" t="s">
        <v>195</v>
      </c>
      <c r="B139" s="123" t="s">
        <v>351</v>
      </c>
      <c r="C139" s="124">
        <v>0</v>
      </c>
      <c r="D139" s="125">
        <v>0</v>
      </c>
      <c r="E139" s="126">
        <v>0</v>
      </c>
      <c r="F139" s="126">
        <v>0</v>
      </c>
      <c r="G139" s="125">
        <v>0</v>
      </c>
      <c r="H139" s="126">
        <v>0</v>
      </c>
    </row>
    <row r="140" spans="1:8" ht="15">
      <c r="A140" s="129" t="s">
        <v>200</v>
      </c>
      <c r="B140" s="123" t="s">
        <v>352</v>
      </c>
      <c r="C140" s="124">
        <v>0</v>
      </c>
      <c r="D140" s="125">
        <v>0</v>
      </c>
      <c r="E140" s="126">
        <v>0</v>
      </c>
      <c r="F140" s="126">
        <v>0</v>
      </c>
      <c r="G140" s="125">
        <v>0</v>
      </c>
      <c r="H140" s="126">
        <v>0</v>
      </c>
    </row>
    <row r="141" spans="1:8" ht="15">
      <c r="A141" s="129" t="s">
        <v>202</v>
      </c>
      <c r="B141" s="123" t="s">
        <v>353</v>
      </c>
      <c r="C141" s="124">
        <v>0</v>
      </c>
      <c r="D141" s="125">
        <v>0</v>
      </c>
      <c r="E141" s="126">
        <v>0</v>
      </c>
      <c r="F141" s="126">
        <v>0</v>
      </c>
      <c r="G141" s="125">
        <v>0</v>
      </c>
      <c r="H141" s="126">
        <v>0</v>
      </c>
    </row>
    <row r="142" spans="1:8" ht="15">
      <c r="A142" s="129" t="s">
        <v>204</v>
      </c>
      <c r="B142" s="123" t="s">
        <v>354</v>
      </c>
      <c r="C142" s="124">
        <v>0</v>
      </c>
      <c r="D142" s="125">
        <v>0</v>
      </c>
      <c r="E142" s="126">
        <v>0</v>
      </c>
      <c r="F142" s="126">
        <v>0</v>
      </c>
      <c r="G142" s="125">
        <v>0</v>
      </c>
      <c r="H142" s="126">
        <v>0</v>
      </c>
    </row>
    <row r="143" spans="1:8" s="145" customFormat="1" ht="15.75">
      <c r="A143" s="136" t="s">
        <v>355</v>
      </c>
      <c r="B143" s="137"/>
      <c r="C143" s="117"/>
      <c r="D143" s="118">
        <v>33011.9</v>
      </c>
      <c r="E143" s="119">
        <v>76</v>
      </c>
      <c r="F143" s="146"/>
      <c r="G143" s="147">
        <v>982.7</v>
      </c>
      <c r="H143" s="146">
        <v>3</v>
      </c>
    </row>
    <row r="144" spans="1:5" ht="15">
      <c r="A144" s="138" t="s">
        <v>356</v>
      </c>
      <c r="B144" s="138"/>
      <c r="C144" s="139"/>
      <c r="D144" s="140"/>
      <c r="E144" s="141"/>
    </row>
    <row r="146" spans="1:23" s="4" customFormat="1" ht="15.75">
      <c r="A146" s="17"/>
      <c r="B146" s="55" t="s">
        <v>169</v>
      </c>
      <c r="C146" s="56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s="4" customFormat="1" ht="15.75">
      <c r="A147" s="17"/>
      <c r="B147" s="55" t="s">
        <v>170</v>
      </c>
      <c r="C147" s="56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s="4" customFormat="1" ht="15.75">
      <c r="A148" s="17"/>
      <c r="B148" s="57" t="s">
        <v>171</v>
      </c>
      <c r="C148" s="56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</sheetData>
  <mergeCells count="9">
    <mergeCell ref="F5:H5"/>
    <mergeCell ref="A5:A6"/>
    <mergeCell ref="B5:B6"/>
    <mergeCell ref="C5:E5"/>
    <mergeCell ref="A143:B143"/>
    <mergeCell ref="A2:E2"/>
    <mergeCell ref="A3:B3"/>
    <mergeCell ref="C3:E3"/>
    <mergeCell ref="A4:B4"/>
  </mergeCells>
  <hyperlinks>
    <hyperlink ref="B148" r:id="rId1" display="gorono_finans@mail.ru"/>
  </hyperlinks>
  <printOptions/>
  <pageMargins left="0.75" right="0.75" top="0.24" bottom="0.16" header="0.27" footer="0.5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gazenkampf</cp:lastModifiedBy>
  <cp:lastPrinted>2013-07-29T07:35:44Z</cp:lastPrinted>
  <dcterms:created xsi:type="dcterms:W3CDTF">1996-10-08T23:32:33Z</dcterms:created>
  <dcterms:modified xsi:type="dcterms:W3CDTF">2013-08-01T04:00:16Z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